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activeTab="4"/>
  </bookViews>
  <sheets>
    <sheet name="D" sheetId="1" r:id="rId1"/>
    <sheet name="H" sheetId="2" r:id="rId2"/>
    <sheet name="PD" sheetId="3" r:id="rId3"/>
    <sheet name="PV" sheetId="4" r:id="rId4"/>
    <sheet name="TLD" sheetId="5" r:id="rId5"/>
    <sheet name="TLV" sheetId="6" r:id="rId6"/>
    <sheet name="TSD" sheetId="7" r:id="rId7"/>
    <sheet name="TSV" sheetId="8" r:id="rId8"/>
    <sheet name="TMD" sheetId="9" r:id="rId9"/>
    <sheet name="TMV" sheetId="10" r:id="rId10"/>
    <sheet name="TVD" sheetId="12" r:id="rId11"/>
    <sheet name="TVV" sheetId="13" r:id="rId12"/>
  </sheets>
  <externalReferences>
    <externalReference r:id="rId13"/>
    <externalReference r:id="rId14"/>
    <externalReference r:id="rId15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8" l="1"/>
  <c r="D58" i="8"/>
  <c r="C58" i="8"/>
  <c r="B58" i="8"/>
  <c r="H56" i="8"/>
  <c r="D56" i="8"/>
  <c r="C56" i="8"/>
  <c r="B56" i="8"/>
  <c r="H54" i="8"/>
  <c r="D54" i="8"/>
  <c r="C54" i="8"/>
  <c r="B54" i="8"/>
  <c r="H52" i="8"/>
  <c r="D52" i="8"/>
  <c r="C52" i="8"/>
  <c r="B52" i="8"/>
  <c r="H50" i="8"/>
  <c r="D50" i="8"/>
  <c r="C50" i="8"/>
  <c r="B50" i="8"/>
  <c r="H48" i="8"/>
  <c r="D48" i="8"/>
  <c r="C48" i="8"/>
  <c r="B48" i="8"/>
  <c r="H46" i="8"/>
  <c r="D46" i="8"/>
  <c r="C46" i="8"/>
  <c r="B46" i="8"/>
  <c r="H44" i="8"/>
  <c r="D44" i="8"/>
  <c r="C44" i="8"/>
  <c r="B44" i="8"/>
  <c r="H42" i="8"/>
  <c r="D42" i="8"/>
  <c r="C42" i="8"/>
  <c r="B42" i="8"/>
  <c r="H40" i="8"/>
  <c r="D40" i="8"/>
  <c r="C40" i="8"/>
  <c r="B40" i="8"/>
  <c r="H38" i="8"/>
  <c r="D38" i="8"/>
  <c r="C38" i="8"/>
  <c r="B38" i="8"/>
  <c r="H36" i="8"/>
  <c r="D36" i="8"/>
  <c r="C36" i="8"/>
  <c r="B36" i="8"/>
  <c r="H34" i="8"/>
  <c r="D34" i="8"/>
  <c r="C34" i="8"/>
  <c r="B34" i="8"/>
  <c r="H32" i="8"/>
  <c r="D32" i="8"/>
  <c r="C32" i="8"/>
  <c r="B32" i="8"/>
  <c r="H30" i="8"/>
  <c r="D30" i="8"/>
  <c r="C30" i="8"/>
  <c r="B30" i="8"/>
  <c r="H28" i="8"/>
  <c r="D28" i="8"/>
  <c r="C28" i="8"/>
  <c r="B28" i="8"/>
  <c r="H26" i="8"/>
  <c r="D26" i="8"/>
  <c r="C26" i="8"/>
  <c r="B26" i="8"/>
  <c r="H24" i="8"/>
  <c r="D24" i="8"/>
  <c r="C24" i="8"/>
  <c r="B24" i="8"/>
  <c r="H22" i="8"/>
  <c r="D22" i="8"/>
  <c r="C22" i="8"/>
  <c r="B22" i="8"/>
  <c r="H20" i="8"/>
  <c r="D20" i="8"/>
  <c r="C20" i="8"/>
  <c r="B20" i="8"/>
  <c r="H18" i="8"/>
  <c r="D18" i="8"/>
  <c r="C18" i="8"/>
  <c r="B18" i="8"/>
  <c r="H16" i="8"/>
  <c r="D16" i="8"/>
  <c r="C16" i="8"/>
  <c r="B16" i="8"/>
  <c r="H14" i="8"/>
  <c r="D14" i="8"/>
  <c r="C14" i="8"/>
  <c r="B14" i="8"/>
  <c r="H12" i="8"/>
  <c r="D12" i="8"/>
  <c r="C12" i="8"/>
  <c r="B12" i="8"/>
  <c r="H10" i="8"/>
  <c r="D10" i="8"/>
  <c r="C10" i="8"/>
  <c r="B10" i="8"/>
  <c r="H8" i="8"/>
  <c r="D8" i="8"/>
  <c r="C8" i="8"/>
  <c r="B8" i="8"/>
  <c r="H227" i="4"/>
  <c r="D227" i="4"/>
  <c r="C227" i="4"/>
  <c r="B227" i="4"/>
  <c r="H226" i="4"/>
  <c r="D226" i="4"/>
  <c r="C226" i="4"/>
  <c r="B226" i="4"/>
  <c r="H225" i="4"/>
  <c r="D225" i="4"/>
  <c r="C225" i="4"/>
  <c r="B225" i="4"/>
  <c r="H224" i="4"/>
  <c r="D224" i="4"/>
  <c r="C224" i="4"/>
  <c r="B224" i="4"/>
  <c r="H223" i="4"/>
  <c r="D223" i="4"/>
  <c r="C223" i="4"/>
  <c r="B223" i="4"/>
  <c r="H222" i="4"/>
  <c r="D222" i="4"/>
  <c r="C222" i="4"/>
  <c r="B222" i="4"/>
  <c r="H221" i="4"/>
  <c r="D221" i="4"/>
  <c r="C221" i="4"/>
  <c r="B221" i="4"/>
  <c r="H220" i="4"/>
  <c r="D220" i="4"/>
  <c r="C220" i="4"/>
  <c r="B220" i="4"/>
  <c r="H219" i="4"/>
  <c r="D219" i="4"/>
  <c r="C219" i="4"/>
  <c r="B219" i="4"/>
  <c r="H218" i="4"/>
  <c r="D218" i="4"/>
  <c r="C218" i="4"/>
  <c r="B218" i="4"/>
  <c r="H217" i="4"/>
  <c r="D217" i="4"/>
  <c r="C217" i="4"/>
  <c r="B217" i="4"/>
  <c r="H216" i="4"/>
  <c r="D216" i="4"/>
  <c r="C216" i="4"/>
  <c r="B216" i="4"/>
  <c r="H215" i="4"/>
  <c r="D215" i="4"/>
  <c r="C215" i="4"/>
  <c r="B215" i="4"/>
  <c r="H214" i="4"/>
  <c r="D214" i="4"/>
  <c r="C214" i="4"/>
  <c r="B214" i="4"/>
  <c r="H213" i="4"/>
  <c r="D213" i="4"/>
  <c r="C213" i="4"/>
  <c r="B213" i="4"/>
  <c r="H212" i="4"/>
  <c r="D212" i="4"/>
  <c r="C212" i="4"/>
  <c r="B212" i="4"/>
  <c r="H211" i="4"/>
  <c r="D211" i="4"/>
  <c r="C211" i="4"/>
  <c r="B211" i="4"/>
  <c r="H210" i="4"/>
  <c r="D210" i="4"/>
  <c r="C210" i="4"/>
  <c r="B210" i="4"/>
  <c r="H209" i="4"/>
  <c r="D209" i="4"/>
  <c r="C209" i="4"/>
  <c r="B209" i="4"/>
  <c r="H208" i="4"/>
  <c r="D208" i="4"/>
  <c r="C208" i="4"/>
  <c r="B208" i="4"/>
  <c r="H207" i="4"/>
  <c r="D207" i="4"/>
  <c r="C207" i="4"/>
  <c r="B207" i="4"/>
  <c r="H206" i="4"/>
  <c r="D206" i="4"/>
  <c r="C206" i="4"/>
  <c r="B206" i="4"/>
  <c r="H205" i="4"/>
  <c r="D205" i="4"/>
  <c r="C205" i="4"/>
  <c r="B205" i="4"/>
  <c r="H204" i="4"/>
  <c r="D204" i="4"/>
  <c r="C204" i="4"/>
  <c r="B204" i="4"/>
  <c r="H203" i="4"/>
  <c r="D203" i="4"/>
  <c r="C203" i="4"/>
  <c r="B203" i="4"/>
  <c r="H202" i="4"/>
  <c r="D202" i="4"/>
  <c r="C202" i="4"/>
  <c r="B202" i="4"/>
  <c r="H201" i="4"/>
  <c r="D201" i="4"/>
  <c r="C201" i="4"/>
  <c r="B201" i="4"/>
  <c r="H200" i="4"/>
  <c r="D200" i="4"/>
  <c r="C200" i="4"/>
  <c r="B200" i="4"/>
  <c r="H199" i="4"/>
  <c r="D199" i="4"/>
  <c r="C199" i="4"/>
  <c r="B199" i="4"/>
  <c r="H198" i="4"/>
  <c r="D198" i="4"/>
  <c r="C198" i="4"/>
  <c r="B198" i="4"/>
  <c r="H197" i="4"/>
  <c r="D197" i="4"/>
  <c r="C197" i="4"/>
  <c r="B197" i="4"/>
  <c r="H196" i="4"/>
  <c r="D196" i="4"/>
  <c r="C196" i="4"/>
  <c r="B196" i="4"/>
  <c r="H195" i="4"/>
  <c r="D195" i="4"/>
  <c r="C195" i="4"/>
  <c r="B195" i="4"/>
  <c r="H194" i="4"/>
  <c r="D194" i="4"/>
  <c r="C194" i="4"/>
  <c r="B194" i="4"/>
  <c r="H193" i="4"/>
  <c r="D193" i="4"/>
  <c r="C193" i="4"/>
  <c r="B193" i="4"/>
  <c r="H192" i="4"/>
  <c r="D192" i="4"/>
  <c r="C192" i="4"/>
  <c r="B192" i="4"/>
  <c r="H191" i="4"/>
  <c r="D191" i="4"/>
  <c r="C191" i="4"/>
  <c r="B191" i="4"/>
  <c r="H190" i="4"/>
  <c r="D190" i="4"/>
  <c r="C190" i="4"/>
  <c r="B190" i="4"/>
  <c r="H189" i="4"/>
  <c r="D189" i="4"/>
  <c r="C189" i="4"/>
  <c r="B189" i="4"/>
  <c r="D265" i="1"/>
  <c r="C265" i="1"/>
  <c r="B265" i="1"/>
  <c r="D264" i="1"/>
  <c r="C264" i="1"/>
  <c r="B264" i="1"/>
  <c r="D263" i="1"/>
  <c r="C263" i="1"/>
  <c r="B263" i="1"/>
  <c r="D262" i="1"/>
  <c r="C262" i="1"/>
  <c r="B262" i="1"/>
  <c r="D261" i="1"/>
  <c r="C261" i="1"/>
  <c r="B261" i="1"/>
  <c r="D260" i="1"/>
  <c r="C260" i="1"/>
  <c r="B260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H90" i="1"/>
  <c r="D90" i="1"/>
  <c r="C90" i="1"/>
  <c r="B90" i="1"/>
  <c r="H89" i="1"/>
  <c r="D89" i="1"/>
  <c r="C89" i="1"/>
  <c r="B89" i="1"/>
  <c r="H88" i="1"/>
  <c r="D88" i="1"/>
  <c r="C88" i="1"/>
  <c r="B88" i="1"/>
  <c r="H87" i="1"/>
  <c r="D87" i="1"/>
  <c r="C87" i="1"/>
  <c r="B87" i="1"/>
  <c r="H86" i="1"/>
  <c r="D86" i="1"/>
  <c r="C86" i="1"/>
  <c r="B86" i="1"/>
  <c r="H85" i="1"/>
  <c r="D85" i="1"/>
  <c r="C85" i="1"/>
  <c r="B85" i="1"/>
  <c r="H84" i="1"/>
  <c r="D84" i="1"/>
  <c r="C84" i="1"/>
  <c r="B84" i="1"/>
  <c r="H83" i="1"/>
  <c r="D83" i="1"/>
  <c r="C83" i="1"/>
  <c r="B83" i="1"/>
  <c r="H82" i="1"/>
  <c r="D82" i="1"/>
  <c r="C82" i="1"/>
  <c r="B82" i="1"/>
  <c r="H81" i="1"/>
  <c r="D81" i="1"/>
  <c r="C81" i="1"/>
  <c r="B81" i="1"/>
  <c r="H80" i="1"/>
  <c r="D80" i="1"/>
  <c r="C80" i="1"/>
  <c r="B80" i="1"/>
  <c r="H79" i="1"/>
  <c r="D79" i="1"/>
  <c r="C79" i="1"/>
  <c r="B79" i="1"/>
  <c r="H78" i="1"/>
  <c r="D78" i="1"/>
  <c r="C78" i="1"/>
  <c r="B78" i="1"/>
  <c r="H77" i="1"/>
  <c r="D77" i="1"/>
  <c r="C77" i="1"/>
  <c r="B77" i="1"/>
  <c r="H76" i="1"/>
  <c r="D76" i="1"/>
  <c r="C76" i="1"/>
  <c r="B76" i="1"/>
  <c r="H75" i="1"/>
  <c r="D75" i="1"/>
  <c r="C75" i="1"/>
  <c r="B75" i="1"/>
  <c r="H74" i="1"/>
  <c r="D74" i="1"/>
  <c r="C74" i="1"/>
  <c r="B74" i="1"/>
</calcChain>
</file>

<file path=xl/sharedStrings.xml><?xml version="1.0" encoding="utf-8"?>
<sst xmlns="http://schemas.openxmlformats.org/spreadsheetml/2006/main" count="5809" uniqueCount="892">
  <si>
    <t>Prueba</t>
  </si>
  <si>
    <t>DECATLON</t>
  </si>
  <si>
    <t>: 100 M</t>
  </si>
  <si>
    <t>: VARONES</t>
  </si>
  <si>
    <t>: VIERNES</t>
  </si>
  <si>
    <t>: 09:00 Horas</t>
  </si>
  <si>
    <t>Número</t>
  </si>
  <si>
    <t>Nombre</t>
  </si>
  <si>
    <t>País</t>
  </si>
  <si>
    <t>Cat</t>
  </si>
  <si>
    <t>Serie</t>
  </si>
  <si>
    <t>And</t>
  </si>
  <si>
    <t>v.v.</t>
  </si>
  <si>
    <t>Marca</t>
  </si>
  <si>
    <t>Puntaje</t>
  </si>
  <si>
    <t>JULIO RAMOS</t>
  </si>
  <si>
    <t>VENEZUELA</t>
  </si>
  <si>
    <t>RANIER NARDI</t>
  </si>
  <si>
    <t>BRASIL</t>
  </si>
  <si>
    <t>PEDRO  AVALOS DAZA</t>
  </si>
  <si>
    <t>CHILE</t>
  </si>
  <si>
    <t>JOSE MARIA BERARDI</t>
  </si>
  <si>
    <t>ARGENTINA</t>
  </si>
  <si>
    <t>ALEXIS MORA ALBORNOZ</t>
  </si>
  <si>
    <t>ENRIQUE ROMAN CHAVEZ BENITEZ</t>
  </si>
  <si>
    <t>LUIS HUARCAYA</t>
  </si>
  <si>
    <t>PERU</t>
  </si>
  <si>
    <t>MIGUEL NINCOVICH</t>
  </si>
  <si>
    <t>ARGENTINO FORENMY</t>
  </si>
  <si>
    <t>CESAR  ALBERTO GARZON</t>
  </si>
  <si>
    <t>LEONARDO PARRA</t>
  </si>
  <si>
    <t>LUCIO VICENCIO</t>
  </si>
  <si>
    <t>OSVALDO RAUL GARCIA</t>
  </si>
  <si>
    <t>PABLO EDUARDO GUTIERREZ</t>
  </si>
  <si>
    <t>CLAUDIO IRAIRA QUEZADA</t>
  </si>
  <si>
    <t>JERRY EDSON DA COSTA</t>
  </si>
  <si>
    <t>RAFAEL ADRIAN  SGRAZZUTTI</t>
  </si>
  <si>
    <t>: DECATLON</t>
  </si>
  <si>
    <t>: SALTO LARGO</t>
  </si>
  <si>
    <t>Sl V</t>
  </si>
  <si>
    <t>: 10:00 Horas</t>
  </si>
  <si>
    <t>Salto</t>
  </si>
  <si>
    <t>Mejor</t>
  </si>
  <si>
    <t>N</t>
  </si>
  <si>
    <t>: LANZAMIENTO BALA</t>
  </si>
  <si>
    <t>: 13:00 Hrs</t>
  </si>
  <si>
    <t>Lanzamiento</t>
  </si>
  <si>
    <t>Peso</t>
  </si>
  <si>
    <t>: SALTO ALTO</t>
  </si>
  <si>
    <t>: 15:30 Horas</t>
  </si>
  <si>
    <t>Club</t>
  </si>
  <si>
    <t>: 400 M</t>
  </si>
  <si>
    <t>: 18:10 Horas</t>
  </si>
  <si>
    <t>Marca (s)</t>
  </si>
  <si>
    <t>: VALLAS CORTAS</t>
  </si>
  <si>
    <t>: SABADO</t>
  </si>
  <si>
    <t>: LANZAMIENTO DISCO</t>
  </si>
  <si>
    <t>: 10:00 Hrs</t>
  </si>
  <si>
    <t>: SALTO CON GARROCHA</t>
  </si>
  <si>
    <t>: 11:30 Horas</t>
  </si>
  <si>
    <t>: LANZAMIENTO JABALINA</t>
  </si>
  <si>
    <t>: JABALINA</t>
  </si>
  <si>
    <t>: 15:00 Hrs</t>
  </si>
  <si>
    <t>: 1500 M</t>
  </si>
  <si>
    <t>1500 V</t>
  </si>
  <si>
    <t>: 17:25 Horas</t>
  </si>
  <si>
    <t>:</t>
  </si>
  <si>
    <t>16:16,29</t>
  </si>
  <si>
    <t>6:37,26</t>
  </si>
  <si>
    <t>7:42,07</t>
  </si>
  <si>
    <t>8:22,14</t>
  </si>
  <si>
    <t>6:22,87</t>
  </si>
  <si>
    <t>6:54,29</t>
  </si>
  <si>
    <t>6:30,74</t>
  </si>
  <si>
    <t>6:19,8</t>
  </si>
  <si>
    <t>6:3,72</t>
  </si>
  <si>
    <t>7:56,18</t>
  </si>
  <si>
    <t>6:39,57</t>
  </si>
  <si>
    <t xml:space="preserve"> </t>
  </si>
  <si>
    <t xml:space="preserve">  VARONES</t>
  </si>
  <si>
    <t>Num</t>
  </si>
  <si>
    <t>100m</t>
  </si>
  <si>
    <t>S. Largo</t>
  </si>
  <si>
    <t>L. Bala</t>
  </si>
  <si>
    <t>S. Alto</t>
  </si>
  <si>
    <t>400m</t>
  </si>
  <si>
    <t>V. Cortas</t>
  </si>
  <si>
    <t>L. Disco</t>
  </si>
  <si>
    <t>S. Garrocha</t>
  </si>
  <si>
    <t>L. Jabalina</t>
  </si>
  <si>
    <t>1500m</t>
  </si>
  <si>
    <t>Total Puntaje</t>
  </si>
  <si>
    <t>Lugar</t>
  </si>
  <si>
    <t>Ptj</t>
  </si>
  <si>
    <t>: HEPTATLON</t>
  </si>
  <si>
    <t>: DAMAS</t>
  </si>
  <si>
    <t>: 09:30 Horas</t>
  </si>
  <si>
    <t>ALEJANDRA  CAROLINA AMATA</t>
  </si>
  <si>
    <t>BRIGITTE REINECKE SCHILLING</t>
  </si>
  <si>
    <t>SILVIA SPALLAZINI</t>
  </si>
  <si>
    <t>: 11:00 Horas</t>
  </si>
  <si>
    <t>: 14:00 Hrs</t>
  </si>
  <si>
    <t>: 200 M</t>
  </si>
  <si>
    <t>: 16:55 Horas</t>
  </si>
  <si>
    <t>: 08:30 Hrs</t>
  </si>
  <si>
    <t>: 800 M</t>
  </si>
  <si>
    <t>: 12:30 Horas</t>
  </si>
  <si>
    <t>3:37,64</t>
  </si>
  <si>
    <t>3:40,68</t>
  </si>
  <si>
    <t>3:58,77</t>
  </si>
  <si>
    <t>DAMAS</t>
  </si>
  <si>
    <t xml:space="preserve">Vallas </t>
  </si>
  <si>
    <t>200m</t>
  </si>
  <si>
    <t>800m</t>
  </si>
  <si>
    <t>: PENTATLON</t>
  </si>
  <si>
    <t>CARMEN MONZON</t>
  </si>
  <si>
    <t>MARIA ANGELICA CID ROJAS</t>
  </si>
  <si>
    <t>MAGDALENA FERNANDEZ</t>
  </si>
  <si>
    <t>ANA  MARIA DESTEFANIS</t>
  </si>
  <si>
    <t>PATRICIA GAVIRIA</t>
  </si>
  <si>
    <t>COLOMBIA</t>
  </si>
  <si>
    <t>NANCY REFUSTA</t>
  </si>
  <si>
    <t>-</t>
  </si>
  <si>
    <t>: 16:00 Hrs</t>
  </si>
  <si>
    <t>: 18:05 Horas</t>
  </si>
  <si>
    <t>3:21,53</t>
  </si>
  <si>
    <t>3:49,43</t>
  </si>
  <si>
    <t>3:39,5</t>
  </si>
  <si>
    <t>5:47,34</t>
  </si>
  <si>
    <t>3:39,50</t>
  </si>
  <si>
    <t>0</t>
  </si>
  <si>
    <t>346</t>
  </si>
  <si>
    <t>203</t>
  </si>
  <si>
    <t>0:0</t>
  </si>
  <si>
    <t>260</t>
  </si>
  <si>
    <t>: 09:00 Hrs</t>
  </si>
  <si>
    <t>: 11:00 Hrs</t>
  </si>
  <si>
    <t>JOSE ARAYA</t>
  </si>
  <si>
    <t>JOSE  NORBERTO ESQUIVEL</t>
  </si>
  <si>
    <t>RAUL ANTUNEZ AHUMADA</t>
  </si>
  <si>
    <t>ERICK GALLEGOS</t>
  </si>
  <si>
    <t>JOSE FUENTES</t>
  </si>
  <si>
    <t>LUIS ADALBERTO CARNEZ</t>
  </si>
  <si>
    <t xml:space="preserve">RENAN BOADA AGUAYO </t>
  </si>
  <si>
    <t>ECUADOR</t>
  </si>
  <si>
    <t>CRISTIAN ATALA</t>
  </si>
  <si>
    <t>MARCELO DE MACEDO</t>
  </si>
  <si>
    <t>MARIO ORTIZ</t>
  </si>
  <si>
    <t>PABLO ARIEL FIORDELMONDO</t>
  </si>
  <si>
    <t>PABLO MORAN</t>
  </si>
  <si>
    <t>RODRIGO RIOS</t>
  </si>
  <si>
    <t>VICTOR CASTILLO</t>
  </si>
  <si>
    <t>ADRIAN SCRIBANTI</t>
  </si>
  <si>
    <t>CARLOS WARD</t>
  </si>
  <si>
    <t>JORGE TEJADA</t>
  </si>
  <si>
    <t>JULIO LINARES</t>
  </si>
  <si>
    <t xml:space="preserve">MARCO PAREDES CUADRADO </t>
  </si>
  <si>
    <t>VICTOR PATIÑO</t>
  </si>
  <si>
    <t>IGNACIO AGRAMUNT</t>
  </si>
  <si>
    <t>JAVIER CHIRINOS</t>
  </si>
  <si>
    <t>JOSE LUIS RIVERO</t>
  </si>
  <si>
    <t>MARTIN OLAZO</t>
  </si>
  <si>
    <t>ROBERTO CAYULAO</t>
  </si>
  <si>
    <t>RODRIGO BANDA GARAY</t>
  </si>
  <si>
    <t>SERGIO MARAMBIO</t>
  </si>
  <si>
    <t>CLAUDIO RODRIGUEZ ALCANTARA</t>
  </si>
  <si>
    <t>CRISTIAN CERRO</t>
  </si>
  <si>
    <t>EDUARDO ENRIQUE PELAEZ LASTRA</t>
  </si>
  <si>
    <t>ERIC CASTILLO GUARDIA</t>
  </si>
  <si>
    <t>FERNANDO TISSERA</t>
  </si>
  <si>
    <t xml:space="preserve">HECTOR GARCIA </t>
  </si>
  <si>
    <t>URUGUAY</t>
  </si>
  <si>
    <t>JUAN CARLOS ALBRIZIO</t>
  </si>
  <si>
    <t>JOSE MUÑOZ FUENTES</t>
  </si>
  <si>
    <t>RODRIGO CARLOS LIMA</t>
  </si>
  <si>
    <t>RUBEN MORALES</t>
  </si>
  <si>
    <t>: 12:00 Hrs</t>
  </si>
  <si>
    <t>: 13:00 Horas</t>
  </si>
  <si>
    <t>: 15:00 Horas</t>
  </si>
  <si>
    <t>: 17:10 Horas</t>
  </si>
  <si>
    <t>DQ</t>
  </si>
  <si>
    <t>7:37,68</t>
  </si>
  <si>
    <t>6:37,44</t>
  </si>
  <si>
    <t>5:58,66</t>
  </si>
  <si>
    <t>6:3,63</t>
  </si>
  <si>
    <t>6:17,56</t>
  </si>
  <si>
    <t>6:48,6</t>
  </si>
  <si>
    <t>5:57,31</t>
  </si>
  <si>
    <t>6:44,23</t>
  </si>
  <si>
    <t>5:16,78</t>
  </si>
  <si>
    <t>5:42,35</t>
  </si>
  <si>
    <t>6:31,06</t>
  </si>
  <si>
    <t>6:43,03</t>
  </si>
  <si>
    <t>6:14,81</t>
  </si>
  <si>
    <t>5:45,15</t>
  </si>
  <si>
    <t>6:13,93</t>
  </si>
  <si>
    <t>6:21,54</t>
  </si>
  <si>
    <t>6:24,88</t>
  </si>
  <si>
    <t>5:19,84</t>
  </si>
  <si>
    <t>5:52,91</t>
  </si>
  <si>
    <t>5:17,3</t>
  </si>
  <si>
    <t>6:55,31</t>
  </si>
  <si>
    <t>4:59,16</t>
  </si>
  <si>
    <t>6:0,87</t>
  </si>
  <si>
    <t>5:30,44</t>
  </si>
  <si>
    <t>5:7,58</t>
  </si>
  <si>
    <t>5:26,67</t>
  </si>
  <si>
    <t>5:27,76</t>
  </si>
  <si>
    <t>5:17,30</t>
  </si>
  <si>
    <t>6:00,87</t>
  </si>
  <si>
    <t>5:07,58</t>
  </si>
  <si>
    <t>6:48,60</t>
  </si>
  <si>
    <t>6:03,63</t>
  </si>
  <si>
    <t>559</t>
  </si>
  <si>
    <t>474</t>
  </si>
  <si>
    <t>542</t>
  </si>
  <si>
    <t>565</t>
  </si>
  <si>
    <t>478</t>
  </si>
  <si>
    <t>702</t>
  </si>
  <si>
    <t>463</t>
  </si>
  <si>
    <t>294</t>
  </si>
  <si>
    <t>493</t>
  </si>
  <si>
    <t>278</t>
  </si>
  <si>
    <t>0:DQ</t>
  </si>
  <si>
    <t>342</t>
  </si>
  <si>
    <t>490</t>
  </si>
  <si>
    <t>277</t>
  </si>
  <si>
    <t>233</t>
  </si>
  <si>
    <t>477</t>
  </si>
  <si>
    <t>548</t>
  </si>
  <si>
    <t>251</t>
  </si>
  <si>
    <t>239</t>
  </si>
  <si>
    <t>534</t>
  </si>
  <si>
    <t>281</t>
  </si>
  <si>
    <t>371</t>
  </si>
  <si>
    <t>580</t>
  </si>
  <si>
    <t>411</t>
  </si>
  <si>
    <t>430</t>
  </si>
  <si>
    <t>532</t>
  </si>
  <si>
    <t>273</t>
  </si>
  <si>
    <t>93</t>
  </si>
  <si>
    <t>410</t>
  </si>
  <si>
    <t/>
  </si>
  <si>
    <t>: TRIATLON DE LANZAMIENTO</t>
  </si>
  <si>
    <t>: 09:00 Hrs    -  FOSO 1</t>
  </si>
  <si>
    <t>YOLANDA TRINCADO</t>
  </si>
  <si>
    <t>HELGA SCHWINGHAMMER JOBST</t>
  </si>
  <si>
    <t>ESTER CABRIE VICENCIO</t>
  </si>
  <si>
    <t>GLORIA BIGNON CONCHA</t>
  </si>
  <si>
    <t>ISOLDE ROESSNER FRITZSCHE</t>
  </si>
  <si>
    <t>ZUNILDA ARANDA</t>
  </si>
  <si>
    <t xml:space="preserve">ANTONIETA ASTUDILLO ORDOÑEZ </t>
  </si>
  <si>
    <t>CECILIA GAVILÁN QUILODRÁN</t>
  </si>
  <si>
    <t>CORINA REA DE IBAÑEZ</t>
  </si>
  <si>
    <t>BOLIVIA</t>
  </si>
  <si>
    <t>LUCY RIVERO MERCADO</t>
  </si>
  <si>
    <t>SILVIA ROSA LOPEZ</t>
  </si>
  <si>
    <t>YANETH TENORIO</t>
  </si>
  <si>
    <t>ANTONIA ZARATE</t>
  </si>
  <si>
    <t>MARCELA BARRIENTOS KARMELIC</t>
  </si>
  <si>
    <t>MARIA ELIANA OYARZUN</t>
  </si>
  <si>
    <t>NATALIA BAHAMONDES</t>
  </si>
  <si>
    <t>SARA CORTES</t>
  </si>
  <si>
    <t>SOLEDAD TAPIA</t>
  </si>
  <si>
    <t>CARMEN MUÑOZ</t>
  </si>
  <si>
    <t>CARMEN PEÑA GUZMAN</t>
  </si>
  <si>
    <t>MARCELA INZUNZA</t>
  </si>
  <si>
    <t>PATRICIA ALEGRIA</t>
  </si>
  <si>
    <t>SANDRA CALVANESSE</t>
  </si>
  <si>
    <t>ELIANA DEL CARMEN TORRES</t>
  </si>
  <si>
    <t>: 15:00 Hrs - FOSO 1</t>
  </si>
  <si>
    <t>: 10:30 Hrs     -        FOSO 1</t>
  </si>
  <si>
    <t>CARLOS CHAVARRIA</t>
  </si>
  <si>
    <t>MANUEL ALVAREZ</t>
  </si>
  <si>
    <t>SALVADOR MUÑOZ TOBAR</t>
  </si>
  <si>
    <t>WALTER RADRIGAN</t>
  </si>
  <si>
    <t>HUMBERTO MONSALVEZ</t>
  </si>
  <si>
    <t>MILTON QUEZADA QUEZADA</t>
  </si>
  <si>
    <t>RAMÓN SIVA SILVA</t>
  </si>
  <si>
    <t>DANIEL CUENCA</t>
  </si>
  <si>
    <t>ESTEBAN TELLADO</t>
  </si>
  <si>
    <t>GUSTAVO WEITZ BRAVO</t>
  </si>
  <si>
    <t>JORGE RUIZ</t>
  </si>
  <si>
    <t>JULIO LOPEZ RAMIREZ</t>
  </si>
  <si>
    <t xml:space="preserve">HECTOR ACOSTA </t>
  </si>
  <si>
    <t>GUIDO RIQUELME BRUPBACHER</t>
  </si>
  <si>
    <t>MARCELO TAPIA CABEZAS</t>
  </si>
  <si>
    <t>OSCAR GONZÁLEZ RODRÍGUEZ</t>
  </si>
  <si>
    <t>ALEJANDRO ZARATE</t>
  </si>
  <si>
    <t>CARLOS ALARCÓN TORRES</t>
  </si>
  <si>
    <t>JUAN FIGUEROA</t>
  </si>
  <si>
    <t>ANTONIO ACIOLI DE SIQUEIRA</t>
  </si>
  <si>
    <t>ARNULFO LINO</t>
  </si>
  <si>
    <t>HUMBERTO SCHAERER</t>
  </si>
  <si>
    <t>JOSE LUIS CENTENARO</t>
  </si>
  <si>
    <t>LUIS SMITMANS</t>
  </si>
  <si>
    <t>MAURICIO CATALÁN BAÑADOS</t>
  </si>
  <si>
    <t>VÍCTOR GONZÁLEZ RODRÍGUEZ</t>
  </si>
  <si>
    <t>JOSE CARLOS TRADE</t>
  </si>
  <si>
    <t>CÉSAR ENRIQUE BERRÍOS RIVAS</t>
  </si>
  <si>
    <t>DANIEL JARAMILLO</t>
  </si>
  <si>
    <t>FERNANDO MEDINA</t>
  </si>
  <si>
    <t>JAIME ORTEGA</t>
  </si>
  <si>
    <t>PEDRO REYES CANDIA</t>
  </si>
  <si>
    <t>ALAN LEYVA ANDRADE</t>
  </si>
  <si>
    <t>EDGAR ALBERTO   ARMANINI</t>
  </si>
  <si>
    <t xml:space="preserve">EFRAIN SILVA GONZALEZ </t>
  </si>
  <si>
    <t>FLORINDO LUDUEÑA</t>
  </si>
  <si>
    <t>FRANCISCO GOMEZ</t>
  </si>
  <si>
    <t>LUIS CARLOS PAZ</t>
  </si>
  <si>
    <t>MARCO FERREIRA MACEDO</t>
  </si>
  <si>
    <t>NEFTALI AROS</t>
  </si>
  <si>
    <t>PABLO MILAD</t>
  </si>
  <si>
    <t>PAULO RIBEIRO</t>
  </si>
  <si>
    <t>CARLOS BENITEZ</t>
  </si>
  <si>
    <t>GABRIEL RAMON CARDETTI</t>
  </si>
  <si>
    <t>CESAR SARRIA MOLLER</t>
  </si>
  <si>
    <t xml:space="preserve">CRISTIAN AGUILAR ASTUDILLO </t>
  </si>
  <si>
    <t>EDUARDO MARCELO  CHIRINO</t>
  </si>
  <si>
    <t>ERNESTO ITURRIETA</t>
  </si>
  <si>
    <t>FERNARDO CASTAÑEDA</t>
  </si>
  <si>
    <t>MARCELO ZIMNY</t>
  </si>
  <si>
    <t>EDMUNDO LIZARZABURU</t>
  </si>
  <si>
    <t>ERICKO PIETERNELLA</t>
  </si>
  <si>
    <t>ARUBA</t>
  </si>
  <si>
    <t>HUGO BASCUÑAN</t>
  </si>
  <si>
    <t>JORGE OVALLE</t>
  </si>
  <si>
    <t>LEONARDO MIGUEL MOYANO</t>
  </si>
  <si>
    <t>LUIS HERRERA</t>
  </si>
  <si>
    <t>RAUL ANGEL TORRES</t>
  </si>
  <si>
    <t>ANDRÉS CAMPOS PEREZ</t>
  </si>
  <si>
    <t>CRISTIÁN SMITMANS BONILLA</t>
  </si>
  <si>
    <t>: 16:00 Hrs    -     FOSO 1</t>
  </si>
  <si>
    <t xml:space="preserve">   VARONES</t>
  </si>
  <si>
    <t>RCh: Record de Chile</t>
  </si>
  <si>
    <t>: TRIATLON DE SALTOS</t>
  </si>
  <si>
    <t>ZULMA ZARATE</t>
  </si>
  <si>
    <t>JEANNETTE FERNÁNDEZ ROJAS</t>
  </si>
  <si>
    <t>MARINALVA BRITO</t>
  </si>
  <si>
    <t>YOLIMA MENA</t>
  </si>
  <si>
    <t>ACELA PEREZ</t>
  </si>
  <si>
    <t>MARIA JOSE ABASOLO</t>
  </si>
  <si>
    <t>: 14:30 Horas</t>
  </si>
  <si>
    <t>: SALTO TRIPLE</t>
  </si>
  <si>
    <t>S. Triple</t>
  </si>
  <si>
    <t>: 11:45 Hrs</t>
  </si>
  <si>
    <t>: 17:00 Horas</t>
  </si>
  <si>
    <t>LUIS MUXICA HEVIA</t>
  </si>
  <si>
    <t>LUIS OVIEDO ESPINOZA</t>
  </si>
  <si>
    <t>JOSÉ ESPEJO FLORES</t>
  </si>
  <si>
    <t>MARCO RECART ASTABURUAGA</t>
  </si>
  <si>
    <t>ADOLFO MURGA</t>
  </si>
  <si>
    <t>LUIS HURTADO GÓMEZ</t>
  </si>
  <si>
    <t>OSCAR ALFREDO BORDON</t>
  </si>
  <si>
    <t>FRANCISCO  EZIO CATELLANI</t>
  </si>
  <si>
    <t xml:space="preserve">GREGORIO DAVIS BORJA </t>
  </si>
  <si>
    <t>VICTOR BENITES</t>
  </si>
  <si>
    <t>DIOGENES FIERRO ARAYA</t>
  </si>
  <si>
    <t>RICHARD AMIGO</t>
  </si>
  <si>
    <t>PARAGUAY</t>
  </si>
  <si>
    <t>NILSON DAMASIO PEREIRA</t>
  </si>
  <si>
    <t>JOHN ARANEDA</t>
  </si>
  <si>
    <t>GUSTAVO ADRIAN  RODRIGUEZ</t>
  </si>
  <si>
    <t>JORGE SALGADO</t>
  </si>
  <si>
    <t>JULIO CESAR MONHSAM</t>
  </si>
  <si>
    <t>CRISTÓBAL A. ALONSO BENAVENTE</t>
  </si>
  <si>
    <t>JAIME JULCA</t>
  </si>
  <si>
    <t>: TRIATLON DE MEDIO FONDO</t>
  </si>
  <si>
    <t>: 12:00 Horas</t>
  </si>
  <si>
    <t>ROGELIA PUSSETTO</t>
  </si>
  <si>
    <t xml:space="preserve">LUISA RIVAS DÍAZ </t>
  </si>
  <si>
    <t>GLADYS CARLOTA SANCHEZ</t>
  </si>
  <si>
    <t>MALVINA  SEGOVIA ALFARO</t>
  </si>
  <si>
    <t xml:space="preserve">JULIA EUGENIA MARTÍNEZ </t>
  </si>
  <si>
    <t>DOMINGA CORTES CABRERA</t>
  </si>
  <si>
    <t>ANA LUCIA RODRIGUEZ</t>
  </si>
  <si>
    <t>ANA LUISA AGUILAR</t>
  </si>
  <si>
    <t xml:space="preserve">VERONICA RUIZ </t>
  </si>
  <si>
    <t>HERMOSINA TAPIA</t>
  </si>
  <si>
    <t>ALICIA MAGDALENA LOPEZ</t>
  </si>
  <si>
    <t>ELIZABETH BASTIAS GONZÁLEZ</t>
  </si>
  <si>
    <t>ERIKA NAVARRO OROZCO</t>
  </si>
  <si>
    <t>MARLENE  POBLETE HENRÍQUEZ</t>
  </si>
  <si>
    <t>MIRIAN ELIZABET TOLOZA</t>
  </si>
  <si>
    <t>VIOLA ARANEDA MORENO</t>
  </si>
  <si>
    <t>CLAUDIA BRAVO TAPIA</t>
  </si>
  <si>
    <t>MARIA ZUÑIGA</t>
  </si>
  <si>
    <t>MARTINA CHAMORRO</t>
  </si>
  <si>
    <t>MONICA REGONESI MURANDA</t>
  </si>
  <si>
    <t>RITA VILLARREAL</t>
  </si>
  <si>
    <t>SANDRA CARRASCO</t>
  </si>
  <si>
    <t>SONIA ALEJANDRA AVETA</t>
  </si>
  <si>
    <t>VERONICA FONSECA</t>
  </si>
  <si>
    <t>YOBELI ARAYA</t>
  </si>
  <si>
    <t>LILIANA ORTEGA MARÍN</t>
  </si>
  <si>
    <t>MARIA I. GALIANO SEGOVIA</t>
  </si>
  <si>
    <t>MIRIAM BERRIOS</t>
  </si>
  <si>
    <t>PATRICIA BANDEIRA</t>
  </si>
  <si>
    <t>VIVIANA BEATRIZ DIAZ</t>
  </si>
  <si>
    <t>ROCIO DIAZ RODRIGUEZ</t>
  </si>
  <si>
    <t>SUSAN MORENO TORRES</t>
  </si>
  <si>
    <t>DANIELA LOHAUS VERDUGO</t>
  </si>
  <si>
    <t>EVELYN ORTIZ</t>
  </si>
  <si>
    <t>DAYANNA DOTE ORTIZ</t>
  </si>
  <si>
    <t>LUISA DEL CAMEN PAEZ</t>
  </si>
  <si>
    <t>MARIANA LOPEZ PASCUAL</t>
  </si>
  <si>
    <t>PAMELA MELLA ALVAREZ</t>
  </si>
  <si>
    <t>SILVIA GONZÁLEZ URIBE</t>
  </si>
  <si>
    <t>Marca (S)</t>
  </si>
  <si>
    <t>5:17,6</t>
  </si>
  <si>
    <t>5:40,71</t>
  </si>
  <si>
    <t>5:11,53</t>
  </si>
  <si>
    <t>3:55,03</t>
  </si>
  <si>
    <t>3:57,94</t>
  </si>
  <si>
    <t>3:13,95</t>
  </si>
  <si>
    <t>3:58,86</t>
  </si>
  <si>
    <t>4:4,92</t>
  </si>
  <si>
    <t>3:39,22</t>
  </si>
  <si>
    <t>3:21,54</t>
  </si>
  <si>
    <t>3:20,17</t>
  </si>
  <si>
    <t>3:11,11</t>
  </si>
  <si>
    <t>2:50,18</t>
  </si>
  <si>
    <t>3:54,62</t>
  </si>
  <si>
    <t>2:51,25</t>
  </si>
  <si>
    <t>2:40,99</t>
  </si>
  <si>
    <t>2:42,49</t>
  </si>
  <si>
    <t>3:36,09</t>
  </si>
  <si>
    <t>2:50,24</t>
  </si>
  <si>
    <t>2:46,25</t>
  </si>
  <si>
    <t>3:47,41</t>
  </si>
  <si>
    <t>3:19,89</t>
  </si>
  <si>
    <t>2:38,09</t>
  </si>
  <si>
    <t>2:26,61</t>
  </si>
  <si>
    <t>2:43,71</t>
  </si>
  <si>
    <t>2:38,03</t>
  </si>
  <si>
    <t>2:37,19</t>
  </si>
  <si>
    <t>5:17,60</t>
  </si>
  <si>
    <t>4:04,92</t>
  </si>
  <si>
    <t>3:04,61</t>
  </si>
  <si>
    <t>3:07,87</t>
  </si>
  <si>
    <t>3:28,80</t>
  </si>
  <si>
    <t>3:03,62</t>
  </si>
  <si>
    <t>3:30,60</t>
  </si>
  <si>
    <t>2:31,50</t>
  </si>
  <si>
    <t>: 15:10 Horas</t>
  </si>
  <si>
    <t>10:38,24</t>
  </si>
  <si>
    <t>10:50,53</t>
  </si>
  <si>
    <t>10:12,28</t>
  </si>
  <si>
    <t>8:0,63</t>
  </si>
  <si>
    <t>7:54,82</t>
  </si>
  <si>
    <t>6:19,61</t>
  </si>
  <si>
    <t>7:53,83</t>
  </si>
  <si>
    <t>8:28,17</t>
  </si>
  <si>
    <t>6:19,23</t>
  </si>
  <si>
    <t>7:37,59</t>
  </si>
  <si>
    <t>6:24,55</t>
  </si>
  <si>
    <t>6:51,05</t>
  </si>
  <si>
    <t>6:26,66</t>
  </si>
  <si>
    <t>8:14,83</t>
  </si>
  <si>
    <t>5:23,73</t>
  </si>
  <si>
    <t>5:26,12</t>
  </si>
  <si>
    <t>7:37,93</t>
  </si>
  <si>
    <t>5:49,72</t>
  </si>
  <si>
    <t>6:34,39</t>
  </si>
  <si>
    <t>5:37,03</t>
  </si>
  <si>
    <t>7:26,69</t>
  </si>
  <si>
    <t>6:47,75</t>
  </si>
  <si>
    <t>5:17,19</t>
  </si>
  <si>
    <t>5:29,44</t>
  </si>
  <si>
    <t>4:53,79</t>
  </si>
  <si>
    <t>5:54,96</t>
  </si>
  <si>
    <t>5:11,61</t>
  </si>
  <si>
    <t>4:53,11</t>
  </si>
  <si>
    <t>8:00,63</t>
  </si>
  <si>
    <t>7:07,89</t>
  </si>
  <si>
    <t>7:03,40</t>
  </si>
  <si>
    <t>5:49,20</t>
  </si>
  <si>
    <t>5:52,70</t>
  </si>
  <si>
    <t>7:02,95</t>
  </si>
  <si>
    <t xml:space="preserve">   DAMAS</t>
  </si>
  <si>
    <t>400 m</t>
  </si>
  <si>
    <t>800 m</t>
  </si>
  <si>
    <t>1500 m</t>
  </si>
  <si>
    <t>508</t>
  </si>
  <si>
    <t>686</t>
  </si>
  <si>
    <t>588</t>
  </si>
  <si>
    <t>706</t>
  </si>
  <si>
    <t>135</t>
  </si>
  <si>
    <t>266</t>
  </si>
  <si>
    <t>43</t>
  </si>
  <si>
    <t>176</t>
  </si>
  <si>
    <t>791</t>
  </si>
  <si>
    <t>1000</t>
  </si>
  <si>
    <t>416</t>
  </si>
  <si>
    <t>560</t>
  </si>
  <si>
    <t>409</t>
  </si>
  <si>
    <t>564</t>
  </si>
  <si>
    <t>758</t>
  </si>
  <si>
    <t>865</t>
  </si>
  <si>
    <t>443</t>
  </si>
  <si>
    <t>500</t>
  </si>
  <si>
    <t>315</t>
  </si>
  <si>
    <t>621</t>
  </si>
  <si>
    <t>725</t>
  </si>
  <si>
    <t>590</t>
  </si>
  <si>
    <t>714</t>
  </si>
  <si>
    <t>519</t>
  </si>
  <si>
    <t>505</t>
  </si>
  <si>
    <t>596</t>
  </si>
  <si>
    <t>431</t>
  </si>
  <si>
    <t>539</t>
  </si>
  <si>
    <t>821</t>
  </si>
  <si>
    <t>969</t>
  </si>
  <si>
    <t>803</t>
  </si>
  <si>
    <t>954</t>
  </si>
  <si>
    <t>715</t>
  </si>
  <si>
    <t>818</t>
  </si>
  <si>
    <t>704</t>
  </si>
  <si>
    <t>798</t>
  </si>
  <si>
    <t>293</t>
  </si>
  <si>
    <t>312</t>
  </si>
  <si>
    <t>172</t>
  </si>
  <si>
    <t>192</t>
  </si>
  <si>
    <t>628</t>
  </si>
  <si>
    <t>722</t>
  </si>
  <si>
    <t>672</t>
  </si>
  <si>
    <t>795</t>
  </si>
  <si>
    <t>492</t>
  </si>
  <si>
    <t>344</t>
  </si>
  <si>
    <t>152</t>
  </si>
  <si>
    <t>276</t>
  </si>
  <si>
    <t>196</t>
  </si>
  <si>
    <t>291</t>
  </si>
  <si>
    <t>745</t>
  </si>
  <si>
    <t>894</t>
  </si>
  <si>
    <t>683</t>
  </si>
  <si>
    <t>742</t>
  </si>
  <si>
    <t>604</t>
  </si>
  <si>
    <t>667</t>
  </si>
  <si>
    <t>540</t>
  </si>
  <si>
    <t>525</t>
  </si>
  <si>
    <t>606</t>
  </si>
  <si>
    <t>873</t>
  </si>
  <si>
    <t>751</t>
  </si>
  <si>
    <t>: 12:40 Horas</t>
  </si>
  <si>
    <t>RAFAEL HENRIQUEZ SALAZAR</t>
  </si>
  <si>
    <t>FRANCISCO VILLARROEL</t>
  </si>
  <si>
    <t>FRANCISCO QUINTRILEO PAILLAN</t>
  </si>
  <si>
    <t xml:space="preserve">BLAS CAPELETTI </t>
  </si>
  <si>
    <t>EDISON BORQUEZ</t>
  </si>
  <si>
    <t>ROBERTO NUMAS RIOS</t>
  </si>
  <si>
    <t>JOSE TEOBALDO LUDUEÑA</t>
  </si>
  <si>
    <t>ITIBEL PEREZ</t>
  </si>
  <si>
    <t>MIGUEL RAMOS</t>
  </si>
  <si>
    <t>RENE MAUREIRA SANDOVAL</t>
  </si>
  <si>
    <t>ANTONIO FLORES</t>
  </si>
  <si>
    <t>JOSE GONZALEZ</t>
  </si>
  <si>
    <t>LUIS LOBOS</t>
  </si>
  <si>
    <t>MARIANO SQUELLA BRAVO</t>
  </si>
  <si>
    <t>MARIO VARGAS AGUILERA</t>
  </si>
  <si>
    <t>RAUL JARA CERDA</t>
  </si>
  <si>
    <t>ANTONIO DIAS DA SILVA</t>
  </si>
  <si>
    <t>GILSON GOMES</t>
  </si>
  <si>
    <t>GUSTAVO RONCATTI JÁUREGUI</t>
  </si>
  <si>
    <t>MARCOS FERNÁNDEZ MONTALVA</t>
  </si>
  <si>
    <t>JACINTO RIBEIRO SPINDOLA</t>
  </si>
  <si>
    <t>ANDRES FUENZALIDA ZUÑIGA</t>
  </si>
  <si>
    <t>BORIS ARAVENA SILVA</t>
  </si>
  <si>
    <t>GREGORIO MIRANDA</t>
  </si>
  <si>
    <t>HUGO BERRA</t>
  </si>
  <si>
    <t>MARCELO SOTO</t>
  </si>
  <si>
    <t xml:space="preserve">MIGUEL ANGEL LLANCAMIL </t>
  </si>
  <si>
    <t>RAMON ALBERTO CABAÑEZ</t>
  </si>
  <si>
    <t>WASHINGTON FAJARDO</t>
  </si>
  <si>
    <t>ALDO GONZÁLEZ ÁLVAREZ</t>
  </si>
  <si>
    <t>CRISTIAN CELIS</t>
  </si>
  <si>
    <t>FRANCISCO TORRES</t>
  </si>
  <si>
    <t xml:space="preserve">GONZALO PRADINES </t>
  </si>
  <si>
    <t>MARTIN ORTIZ</t>
  </si>
  <si>
    <t>MOISES ORLANDO PARRA</t>
  </si>
  <si>
    <t>OSIEL SALAZAR SALAZAR</t>
  </si>
  <si>
    <t>ALEJANDRO BESOAIN LLANTÉN</t>
  </si>
  <si>
    <t>CARLOS AGUAYO</t>
  </si>
  <si>
    <t>CRISTIAN MANUEL CARA</t>
  </si>
  <si>
    <t>DAMIAN DE LA FUENTE</t>
  </si>
  <si>
    <t>HECTOR MARIO ROSALES</t>
  </si>
  <si>
    <t>HERNAN ROBINSON CARDENAS</t>
  </si>
  <si>
    <t>SALVADOR SANTAYA</t>
  </si>
  <si>
    <t>SEBASTIAN HECTOR ALONSO</t>
  </si>
  <si>
    <t xml:space="preserve">FELIPE MEDINA </t>
  </si>
  <si>
    <t xml:space="preserve">GUILLERMO FLORES </t>
  </si>
  <si>
    <t>JORGE PAEZ</t>
  </si>
  <si>
    <t>MARCOS BARRIOS</t>
  </si>
  <si>
    <t>SEBASTIÁN MARTÍNEZ MOYA</t>
  </si>
  <si>
    <t>3:16,47</t>
  </si>
  <si>
    <t>3:15,93</t>
  </si>
  <si>
    <t>4:16,06</t>
  </si>
  <si>
    <t>3:19,16</t>
  </si>
  <si>
    <t>3:11,71</t>
  </si>
  <si>
    <t>3:5,97</t>
  </si>
  <si>
    <t>3:14,38</t>
  </si>
  <si>
    <t>2:45,68</t>
  </si>
  <si>
    <t>3:20,42</t>
  </si>
  <si>
    <t>2:46,68</t>
  </si>
  <si>
    <t>2:37,51</t>
  </si>
  <si>
    <t>3:24,88</t>
  </si>
  <si>
    <t>2:42,02</t>
  </si>
  <si>
    <t>2:37,07</t>
  </si>
  <si>
    <t>2:14,15</t>
  </si>
  <si>
    <t>2:21,35</t>
  </si>
  <si>
    <t>2:23,64</t>
  </si>
  <si>
    <t>2:44,48</t>
  </si>
  <si>
    <t>2:31,94</t>
  </si>
  <si>
    <t>2:29,56</t>
  </si>
  <si>
    <t>2:34,76</t>
  </si>
  <si>
    <t>2:37,41</t>
  </si>
  <si>
    <t>2:21,44</t>
  </si>
  <si>
    <t>2:13,16</t>
  </si>
  <si>
    <t>2:13,06</t>
  </si>
  <si>
    <t>2:11,65</t>
  </si>
  <si>
    <t>2:13,41</t>
  </si>
  <si>
    <t>2:14,06</t>
  </si>
  <si>
    <t>2:12,53</t>
  </si>
  <si>
    <t>2:9,27</t>
  </si>
  <si>
    <t>2:39,13</t>
  </si>
  <si>
    <t>2:22,24</t>
  </si>
  <si>
    <t>2:37,26</t>
  </si>
  <si>
    <t>2:20,44</t>
  </si>
  <si>
    <t>2:21,11</t>
  </si>
  <si>
    <t>2:6,47</t>
  </si>
  <si>
    <t>2:7,6</t>
  </si>
  <si>
    <t>2:28,66</t>
  </si>
  <si>
    <t>2:25,79</t>
  </si>
  <si>
    <t>2:38,95</t>
  </si>
  <si>
    <t>2:14,35</t>
  </si>
  <si>
    <t>2:8,88</t>
  </si>
  <si>
    <t>2:9,73</t>
  </si>
  <si>
    <t>2:11,88</t>
  </si>
  <si>
    <t>6:50</t>
  </si>
  <si>
    <t>8:51,03</t>
  </si>
  <si>
    <t>6:39,92</t>
  </si>
  <si>
    <t>6:30,02</t>
  </si>
  <si>
    <t>6:8,12</t>
  </si>
  <si>
    <t>6:55,1</t>
  </si>
  <si>
    <t>5:34,36</t>
  </si>
  <si>
    <t>6:22,98</t>
  </si>
  <si>
    <t>5:56,92</t>
  </si>
  <si>
    <t>5:39,65</t>
  </si>
  <si>
    <t>6:50,6</t>
  </si>
  <si>
    <t>5:34,84</t>
  </si>
  <si>
    <t>5:28,46</t>
  </si>
  <si>
    <t>4:56,39</t>
  </si>
  <si>
    <t>5:1,17</t>
  </si>
  <si>
    <t>5:3,71</t>
  </si>
  <si>
    <t>5:53,2</t>
  </si>
  <si>
    <t>5:20,85</t>
  </si>
  <si>
    <t>5:50,38</t>
  </si>
  <si>
    <t>5:27,83</t>
  </si>
  <si>
    <t>4:47,27</t>
  </si>
  <si>
    <t>4:38,21</t>
  </si>
  <si>
    <t>4:38,9</t>
  </si>
  <si>
    <t>4:46,76</t>
  </si>
  <si>
    <t>4:36,8</t>
  </si>
  <si>
    <t>4:34,62</t>
  </si>
  <si>
    <t>4:37,8</t>
  </si>
  <si>
    <t>4:34,67</t>
  </si>
  <si>
    <t>5:11,09</t>
  </si>
  <si>
    <t>5:9,19</t>
  </si>
  <si>
    <t>5:0,81</t>
  </si>
  <si>
    <t>4:20,87</t>
  </si>
  <si>
    <t>4:22,41</t>
  </si>
  <si>
    <t>5:19,83</t>
  </si>
  <si>
    <t>5:6,45</t>
  </si>
  <si>
    <t>5:35,54</t>
  </si>
  <si>
    <t>5:0,21</t>
  </si>
  <si>
    <t>4:20,8</t>
  </si>
  <si>
    <t>4:26,3</t>
  </si>
  <si>
    <t>4:38,4</t>
  </si>
  <si>
    <t>3:05,97</t>
  </si>
  <si>
    <t>2:09,27</t>
  </si>
  <si>
    <t>2:06,47</t>
  </si>
  <si>
    <t>2:07,60</t>
  </si>
  <si>
    <t>2:08,88</t>
  </si>
  <si>
    <t>2:09,73</t>
  </si>
  <si>
    <t>7:05,93</t>
  </si>
  <si>
    <t>6:50,00</t>
  </si>
  <si>
    <t>6:55,10</t>
  </si>
  <si>
    <t>6:08,12</t>
  </si>
  <si>
    <t>6:50,60</t>
  </si>
  <si>
    <t>5:01,17</t>
  </si>
  <si>
    <t>5:03,71</t>
  </si>
  <si>
    <t>5:53,20</t>
  </si>
  <si>
    <t>4:38,90</t>
  </si>
  <si>
    <t>4:36,80</t>
  </si>
  <si>
    <t>4:37,80</t>
  </si>
  <si>
    <t>5:09,19</t>
  </si>
  <si>
    <t>5:00,81</t>
  </si>
  <si>
    <t>5:06,45</t>
  </si>
  <si>
    <t>5:00,21</t>
  </si>
  <si>
    <t>4:20,80</t>
  </si>
  <si>
    <t>4:26,30</t>
  </si>
  <si>
    <t>4:38,40</t>
  </si>
  <si>
    <t>875</t>
  </si>
  <si>
    <t>673</t>
  </si>
  <si>
    <t>91</t>
  </si>
  <si>
    <t>527</t>
  </si>
  <si>
    <t>467</t>
  </si>
  <si>
    <t>440</t>
  </si>
  <si>
    <t>394</t>
  </si>
  <si>
    <t>670</t>
  </si>
  <si>
    <t>302</t>
  </si>
  <si>
    <t>682</t>
  </si>
  <si>
    <t>677</t>
  </si>
  <si>
    <t>618</t>
  </si>
  <si>
    <t>561</t>
  </si>
  <si>
    <t>189</t>
  </si>
  <si>
    <t>879</t>
  </si>
  <si>
    <t>769</t>
  </si>
  <si>
    <t>735</t>
  </si>
  <si>
    <t>461</t>
  </si>
  <si>
    <t>852</t>
  </si>
  <si>
    <t>854</t>
  </si>
  <si>
    <t>610</t>
  </si>
  <si>
    <t>541</t>
  </si>
  <si>
    <t>578</t>
  </si>
  <si>
    <t>801</t>
  </si>
  <si>
    <t>762</t>
  </si>
  <si>
    <t>748</t>
  </si>
  <si>
    <t>724</t>
  </si>
  <si>
    <t>602</t>
  </si>
  <si>
    <t>383</t>
  </si>
  <si>
    <t>767</t>
  </si>
  <si>
    <t>749</t>
  </si>
  <si>
    <t>552</t>
  </si>
  <si>
    <t>336</t>
  </si>
  <si>
    <t>317</t>
  </si>
  <si>
    <t>708</t>
  </si>
  <si>
    <t>694</t>
  </si>
  <si>
    <t>660</t>
  </si>
  <si>
    <t>622</t>
  </si>
  <si>
    <t>866</t>
  </si>
  <si>
    <t>752</t>
  </si>
  <si>
    <t>698</t>
  </si>
  <si>
    <t>597</t>
  </si>
  <si>
    <t>553</t>
  </si>
  <si>
    <t>775</t>
  </si>
  <si>
    <t>537</t>
  </si>
  <si>
    <t>720</t>
  </si>
  <si>
    <t>574</t>
  </si>
  <si>
    <t>341</t>
  </si>
  <si>
    <t>820</t>
  </si>
  <si>
    <t>777</t>
  </si>
  <si>
    <t>512</t>
  </si>
  <si>
    <t>850</t>
  </si>
  <si>
    <t>797</t>
  </si>
  <si>
    <t>451</t>
  </si>
  <si>
    <t>802</t>
  </si>
  <si>
    <t>782</t>
  </si>
  <si>
    <t>788</t>
  </si>
  <si>
    <t>582</t>
  </si>
  <si>
    <t>811</t>
  </si>
  <si>
    <t>570</t>
  </si>
  <si>
    <t>538</t>
  </si>
  <si>
    <t>466</t>
  </si>
  <si>
    <t>523</t>
  </si>
  <si>
    <t>386</t>
  </si>
  <si>
    <t>806</t>
  </si>
  <si>
    <t>690</t>
  </si>
  <si>
    <t>: TRIATLON DE VELOCIDAD</t>
  </si>
  <si>
    <t>: 60 M</t>
  </si>
  <si>
    <t>MARIA ROSA FACIANO</t>
  </si>
  <si>
    <t xml:space="preserve">MARGARITA GRUN </t>
  </si>
  <si>
    <t>MARIA I. MARINCOVICH LIZAMA</t>
  </si>
  <si>
    <t>ALDA RODRIGUES</t>
  </si>
  <si>
    <t>EMILIA GARCIA</t>
  </si>
  <si>
    <t>ALICIA  MABEL GERARTD SALMERON</t>
  </si>
  <si>
    <t>FLOR DE MARIA LENGUA</t>
  </si>
  <si>
    <t>PATRICIA FERRADA</t>
  </si>
  <si>
    <t>ISABEL ROJAS CEPEDA</t>
  </si>
  <si>
    <t>BELLA PUENTES REPISSO</t>
  </si>
  <si>
    <t>CLAUDIA MUNIZAGA</t>
  </si>
  <si>
    <t>LILIANA OBDULIA GIMENEZ</t>
  </si>
  <si>
    <t>MICHELLE CAMINO CIBIÉ</t>
  </si>
  <si>
    <t>NANCY ESTRADA DOTE</t>
  </si>
  <si>
    <t>SONIA OLIVIA</t>
  </si>
  <si>
    <t>CLAUDIA RODRIGUEZ ALASTUEY</t>
  </si>
  <si>
    <t>DORALIZA RAPIMAN</t>
  </si>
  <si>
    <t>ELIANA PORRO</t>
  </si>
  <si>
    <t>MARIA VERDEJO AQUEVEQUE</t>
  </si>
  <si>
    <t>MARIA JOSE ERRAZURRUZ BRITO</t>
  </si>
  <si>
    <t>MARITZA ESPINOZA</t>
  </si>
  <si>
    <t>PATRICIA OYARCE PARADA</t>
  </si>
  <si>
    <t>RITA TABARANA RAUDA</t>
  </si>
  <si>
    <t>CARMEN CID ROJAS</t>
  </si>
  <si>
    <t>CAROLINA PRIETO OLAVARRIA</t>
  </si>
  <si>
    <t>CELINA CAVAGNARO</t>
  </si>
  <si>
    <t>CELINA FERREIRA</t>
  </si>
  <si>
    <t>DANIELA  JORGELINA BAZAN</t>
  </si>
  <si>
    <t>DORA REYNA</t>
  </si>
  <si>
    <t>ELIZABETH DAZA GUERRERO</t>
  </si>
  <si>
    <t>INES  HUERTA PEÑA</t>
  </si>
  <si>
    <t>LINA ROTTMANN CHAVEZ</t>
  </si>
  <si>
    <t>PATRICIA ALVAREZ</t>
  </si>
  <si>
    <t>SAMIRA GHASSAN SALEH</t>
  </si>
  <si>
    <t>CLARA ROSA ALCARAZ</t>
  </si>
  <si>
    <t>CLAUDIA MENESES</t>
  </si>
  <si>
    <t>CONSUELO ARIZTIA</t>
  </si>
  <si>
    <t>MA. ALEJANDRA FIGUEROA</t>
  </si>
  <si>
    <t>MARIA ELENA AGUILERA</t>
  </si>
  <si>
    <t>ISABEL GONZALEZ</t>
  </si>
  <si>
    <t>MACARENA QUIROZ</t>
  </si>
  <si>
    <t>MARIA JOSE BRICEÑO</t>
  </si>
  <si>
    <t>MARÍA JOSÉ DEL PIÉLAGO</t>
  </si>
  <si>
    <t>6*</t>
  </si>
  <si>
    <t>TRIATLON DE VELOCIDAD</t>
  </si>
  <si>
    <t xml:space="preserve"> DAMAS</t>
  </si>
  <si>
    <t>60 m</t>
  </si>
  <si>
    <t>100 m</t>
  </si>
  <si>
    <t>200 m</t>
  </si>
  <si>
    <t>: 10:40 Horas</t>
  </si>
  <si>
    <t>EMIDIO ALESSANDRINI</t>
  </si>
  <si>
    <t>ARNOLDO  OSVALVO GOMEZ</t>
  </si>
  <si>
    <t>FLORENTINO BASTIDAS</t>
  </si>
  <si>
    <t>HÉCTOR LILLO ARANEDA</t>
  </si>
  <si>
    <t xml:space="preserve">LEONARDO SALVARREY </t>
  </si>
  <si>
    <t>RAUL KOHNENKAMPF</t>
  </si>
  <si>
    <t>RICARDO PÉRGOLA RAMIREZ</t>
  </si>
  <si>
    <t>CESAR JORGE CENTENARO</t>
  </si>
  <si>
    <t>ENRIQUE RODRIGUEZ PEREZ</t>
  </si>
  <si>
    <t>GUSTAVO ALZUGARAY</t>
  </si>
  <si>
    <t>OSCAR NAAB</t>
  </si>
  <si>
    <t xml:space="preserve">WILFREDO AROCENA </t>
  </si>
  <si>
    <t>ALPHONSO DANJA</t>
  </si>
  <si>
    <t>ANIBAL IBAÑEZ CUELLAR</t>
  </si>
  <si>
    <t>JUAN CARLOS CORNEJO</t>
  </si>
  <si>
    <t>JULIO PINCHEIRA IBAÑEZ</t>
  </si>
  <si>
    <t xml:space="preserve">EDUARDO ROBERTO TERRERA </t>
  </si>
  <si>
    <t>BERNARDO CANARIO</t>
  </si>
  <si>
    <t>EDUARDO RODRIGUEZ GARIN</t>
  </si>
  <si>
    <t>JOSÉ ANTONIO GARCÍA GUTIÉRREZ</t>
  </si>
  <si>
    <t>JUAN GAJARDO PALMA</t>
  </si>
  <si>
    <t>JUAN PABLO STANGE CARREÑO</t>
  </si>
  <si>
    <t xml:space="preserve">MARIO MARVEGGIO </t>
  </si>
  <si>
    <t>MARTIN RODRIGUEZ GIRALDES</t>
  </si>
  <si>
    <t>RICARDO MANZO</t>
  </si>
  <si>
    <t>ROBERTO ALFONSO PEREZ ARANGUA</t>
  </si>
  <si>
    <t>RUBEN MARCELO MURGO</t>
  </si>
  <si>
    <t>CLAUDIO KANISIUS</t>
  </si>
  <si>
    <t>CLAUDIO MOLOCZNIK</t>
  </si>
  <si>
    <t xml:space="preserve">DEGSI MENDOZA SALTOS </t>
  </si>
  <si>
    <t>FABIÁN DÍAZ EGUREN</t>
  </si>
  <si>
    <t xml:space="preserve">HEBER CASTRO </t>
  </si>
  <si>
    <t xml:space="preserve">JORGE REBOIRAS </t>
  </si>
  <si>
    <t>MAURICIO RAFAEL GONZALES</t>
  </si>
  <si>
    <t>OSCAR DE LA JARA JARA</t>
  </si>
  <si>
    <t>SERGIO EDGARDO WILHELM</t>
  </si>
  <si>
    <t>ALVARO TAPIA VERGARA</t>
  </si>
  <si>
    <t>CESAR PAREDES MARTINEZ</t>
  </si>
  <si>
    <t>CLAUDIO PAVEZ</t>
  </si>
  <si>
    <t>GUSTAVO ADOLFO RODRIGUEZ</t>
  </si>
  <si>
    <t>PEDRO CRUZ</t>
  </si>
  <si>
    <t>RENATO ORELLANA NOVOA</t>
  </si>
  <si>
    <t>ANIBAL GAMEZ</t>
  </si>
  <si>
    <t>BARDO BENDEZU</t>
  </si>
  <si>
    <t>EDUARDO LOPES</t>
  </si>
  <si>
    <t>FABIAN DE ANGELIS</t>
  </si>
  <si>
    <t>IVAN GONZALEZ</t>
  </si>
  <si>
    <t>JAVIER GONZALEZ</t>
  </si>
  <si>
    <t>JONN ALBEIRO</t>
  </si>
  <si>
    <t xml:space="preserve">MAURICIO OVELAR </t>
  </si>
  <si>
    <t>NESTOR RODRIGUEZ</t>
  </si>
  <si>
    <t>OSCAR FIGUEROA</t>
  </si>
  <si>
    <t>PATRICIO HUERTA</t>
  </si>
  <si>
    <t>RAFAEL GUERRERO  ALVAREZ</t>
  </si>
  <si>
    <t xml:space="preserve">RICKY DUARTE VILLALVA </t>
  </si>
  <si>
    <t>SERGIO FLORES FERNÁNDEZ</t>
  </si>
  <si>
    <t>CARLOS NAVARRETE</t>
  </si>
  <si>
    <t>EDUARDO TRUJILLO SEPÚLVEDA</t>
  </si>
  <si>
    <t>MARTIN CARLOS MELO</t>
  </si>
  <si>
    <t>PABLO CERDA HENRÍQUEZ</t>
  </si>
  <si>
    <t>PEDRO URBINA FERNANDINO</t>
  </si>
  <si>
    <t>RICHARD RIVERO MERCADO</t>
  </si>
  <si>
    <t xml:space="preserve">RODRIGO ESPAÑA </t>
  </si>
  <si>
    <t>ALEXANDER PÉREZ SILVA</t>
  </si>
  <si>
    <t>ALEXIS NARVAEZ GONZALEZ</t>
  </si>
  <si>
    <t>ENRIQUE TISCORNIA ARAUJO</t>
  </si>
  <si>
    <t>GUILLERMO MAYER LIZANA</t>
  </si>
  <si>
    <t>MARIO LOPEZ</t>
  </si>
  <si>
    <t>PABLO MUÑOZ ALADRO</t>
  </si>
  <si>
    <t>: 15:40 Horas</t>
  </si>
  <si>
    <t>11*</t>
  </si>
  <si>
    <t>VARONES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</si>
</sst>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0.00"/>
    <numFmt numFmtId="166" formatCode="0.00;[Red]0.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164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right"/>
    </xf>
    <xf numFmtId="164" fontId="0" fillId="0" borderId="15" xfId="0" quotePrefix="1" applyNumberForma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164" fontId="0" fillId="0" borderId="19" xfId="0" applyNumberFormat="1" applyBorder="1"/>
    <xf numFmtId="0" fontId="0" fillId="0" borderId="20" xfId="0" applyBorder="1"/>
    <xf numFmtId="0" fontId="0" fillId="0" borderId="21" xfId="0" applyBorder="1"/>
    <xf numFmtId="164" fontId="0" fillId="0" borderId="11" xfId="0" quotePrefix="1" applyNumberFormat="1" applyBorder="1" applyAlignment="1">
      <alignment horizontal="center"/>
    </xf>
    <xf numFmtId="164" fontId="0" fillId="0" borderId="14" xfId="0" quotePrefix="1" applyNumberFormat="1" applyBorder="1" applyAlignment="1">
      <alignment horizontal="center"/>
    </xf>
    <xf numFmtId="0" fontId="0" fillId="0" borderId="11" xfId="0" applyBorder="1"/>
    <xf numFmtId="0" fontId="0" fillId="0" borderId="14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 applyAlignment="1">
      <alignment horizontal="right"/>
    </xf>
    <xf numFmtId="0" fontId="3" fillId="0" borderId="31" xfId="0" quotePrefix="1" applyFont="1" applyBorder="1" applyAlignment="1">
      <alignment horizontal="center"/>
    </xf>
    <xf numFmtId="0" fontId="3" fillId="0" borderId="34" xfId="0" quotePrefix="1" applyFont="1" applyBorder="1" applyAlignment="1">
      <alignment horizontal="center"/>
    </xf>
    <xf numFmtId="0" fontId="3" fillId="0" borderId="33" xfId="0" quotePrefix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6" xfId="0" applyBorder="1" applyAlignment="1">
      <alignment horizontal="center"/>
    </xf>
    <xf numFmtId="2" fontId="0" fillId="0" borderId="39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/>
    <xf numFmtId="0" fontId="0" fillId="0" borderId="39" xfId="0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0" fontId="0" fillId="0" borderId="43" xfId="0" applyBorder="1"/>
    <xf numFmtId="2" fontId="0" fillId="0" borderId="45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2" fontId="0" fillId="0" borderId="11" xfId="0" applyNumberFormat="1" applyBorder="1"/>
    <xf numFmtId="2" fontId="0" fillId="0" borderId="14" xfId="0" applyNumberFormat="1" applyBorder="1"/>
    <xf numFmtId="0" fontId="0" fillId="0" borderId="41" xfId="0" applyBorder="1" applyAlignment="1">
      <alignment horizontal="right"/>
    </xf>
    <xf numFmtId="2" fontId="0" fillId="0" borderId="20" xfId="0" applyNumberFormat="1" applyBorder="1"/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2" fontId="0" fillId="0" borderId="11" xfId="0" applyNumberFormat="1" applyBorder="1" applyAlignment="1">
      <alignment horizontal="right"/>
    </xf>
    <xf numFmtId="2" fontId="4" fillId="0" borderId="15" xfId="0" quotePrefix="1" applyNumberFormat="1" applyFont="1" applyBorder="1" applyAlignment="1">
      <alignment horizontal="center"/>
    </xf>
    <xf numFmtId="2" fontId="0" fillId="0" borderId="14" xfId="0" applyNumberFormat="1" applyBorder="1" applyAlignment="1">
      <alignment horizontal="right"/>
    </xf>
    <xf numFmtId="164" fontId="4" fillId="0" borderId="15" xfId="0" quotePrefix="1" applyNumberFormat="1" applyFont="1" applyBorder="1" applyAlignment="1">
      <alignment horizontal="center"/>
    </xf>
    <xf numFmtId="0" fontId="0" fillId="0" borderId="24" xfId="0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4" fillId="0" borderId="43" xfId="0" applyNumberFormat="1" applyFont="1" applyBorder="1" applyAlignment="1">
      <alignment horizontal="center"/>
    </xf>
    <xf numFmtId="0" fontId="0" fillId="0" borderId="50" xfId="0" applyBorder="1"/>
    <xf numFmtId="2" fontId="4" fillId="0" borderId="48" xfId="0" applyNumberFormat="1" applyFon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Border="1" applyAlignment="1">
      <alignment horizontal="center"/>
    </xf>
    <xf numFmtId="1" fontId="0" fillId="0" borderId="55" xfId="0" applyNumberFormat="1" applyBorder="1"/>
    <xf numFmtId="0" fontId="0" fillId="0" borderId="42" xfId="0" quotePrefix="1" applyBorder="1" applyAlignment="1">
      <alignment horizontal="center"/>
    </xf>
    <xf numFmtId="0" fontId="0" fillId="0" borderId="22" xfId="0" applyBorder="1" applyAlignment="1"/>
    <xf numFmtId="1" fontId="0" fillId="0" borderId="52" xfId="0" applyNumberFormat="1" applyBorder="1" applyAlignment="1">
      <alignment horizontal="right"/>
    </xf>
    <xf numFmtId="1" fontId="0" fillId="0" borderId="54" xfId="0" applyNumberForma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58" xfId="0" applyNumberFormat="1" applyBorder="1"/>
    <xf numFmtId="2" fontId="0" fillId="0" borderId="59" xfId="0" applyNumberFormat="1" applyBorder="1"/>
    <xf numFmtId="1" fontId="0" fillId="0" borderId="30" xfId="0" applyNumberFormat="1" applyBorder="1" applyAlignment="1">
      <alignment horizontal="right"/>
    </xf>
    <xf numFmtId="2" fontId="0" fillId="0" borderId="30" xfId="0" quotePrefix="1" applyNumberFormat="1" applyBorder="1"/>
    <xf numFmtId="2" fontId="0" fillId="0" borderId="30" xfId="0" applyNumberFormat="1" applyBorder="1" applyAlignment="1">
      <alignment horizontal="left"/>
    </xf>
    <xf numFmtId="0" fontId="0" fillId="0" borderId="0" xfId="0" applyBorder="1"/>
    <xf numFmtId="0" fontId="0" fillId="0" borderId="33" xfId="0" applyBorder="1"/>
    <xf numFmtId="1" fontId="0" fillId="0" borderId="60" xfId="0" applyNumberFormat="1" applyBorder="1"/>
    <xf numFmtId="1" fontId="0" fillId="0" borderId="61" xfId="0" applyNumberFormat="1" applyBorder="1"/>
    <xf numFmtId="1" fontId="0" fillId="0" borderId="34" xfId="0" applyNumberFormat="1" applyBorder="1" applyAlignment="1">
      <alignment horizontal="right"/>
    </xf>
    <xf numFmtId="1" fontId="0" fillId="0" borderId="34" xfId="0" applyNumberFormat="1" applyBorder="1"/>
    <xf numFmtId="2" fontId="0" fillId="0" borderId="62" xfId="0" applyNumberFormat="1" applyBorder="1"/>
    <xf numFmtId="2" fontId="0" fillId="0" borderId="63" xfId="0" applyNumberFormat="1" applyBorder="1"/>
    <xf numFmtId="1" fontId="0" fillId="0" borderId="39" xfId="0" applyNumberFormat="1" applyBorder="1" applyAlignment="1">
      <alignment horizontal="right"/>
    </xf>
    <xf numFmtId="2" fontId="0" fillId="0" borderId="39" xfId="0" quotePrefix="1" applyNumberFormat="1" applyBorder="1"/>
    <xf numFmtId="2" fontId="0" fillId="0" borderId="39" xfId="0" applyNumberFormat="1" applyBorder="1" applyAlignment="1">
      <alignment horizontal="left"/>
    </xf>
    <xf numFmtId="0" fontId="0" fillId="0" borderId="31" xfId="0" applyBorder="1"/>
    <xf numFmtId="0" fontId="0" fillId="0" borderId="32" xfId="0" applyBorder="1"/>
    <xf numFmtId="1" fontId="0" fillId="0" borderId="64" xfId="0" applyNumberFormat="1" applyBorder="1"/>
    <xf numFmtId="1" fontId="0" fillId="0" borderId="65" xfId="0" applyNumberFormat="1" applyBorder="1"/>
    <xf numFmtId="1" fontId="0" fillId="0" borderId="66" xfId="0" applyNumberFormat="1" applyBorder="1"/>
    <xf numFmtId="0" fontId="0" fillId="0" borderId="66" xfId="0" applyBorder="1"/>
    <xf numFmtId="1" fontId="0" fillId="0" borderId="42" xfId="0" applyNumberFormat="1" applyBorder="1"/>
    <xf numFmtId="0" fontId="4" fillId="0" borderId="20" xfId="0" applyFont="1" applyBorder="1"/>
    <xf numFmtId="0" fontId="1" fillId="0" borderId="0" xfId="0" applyFont="1" applyAlignment="1">
      <alignment horizontal="right"/>
    </xf>
    <xf numFmtId="0" fontId="4" fillId="0" borderId="0" xfId="0" applyFont="1"/>
    <xf numFmtId="1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0" fillId="0" borderId="45" xfId="0" applyBorder="1" applyAlignment="1">
      <alignment horizontal="right"/>
    </xf>
    <xf numFmtId="0" fontId="0" fillId="0" borderId="8" xfId="0" applyBorder="1"/>
    <xf numFmtId="0" fontId="4" fillId="0" borderId="11" xfId="0" quotePrefix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53" xfId="0" applyBorder="1" applyAlignment="1">
      <alignment horizontal="center"/>
    </xf>
    <xf numFmtId="0" fontId="4" fillId="0" borderId="14" xfId="0" quotePrefix="1" applyFon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41" xfId="0" applyBorder="1"/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center"/>
    </xf>
    <xf numFmtId="0" fontId="2" fillId="0" borderId="45" xfId="0" applyNumberFormat="1" applyFont="1" applyFill="1" applyBorder="1" applyAlignment="1">
      <alignment horizontal="center"/>
    </xf>
    <xf numFmtId="0" fontId="2" fillId="0" borderId="43" xfId="0" applyNumberFormat="1" applyFont="1" applyFill="1" applyBorder="1" applyAlignment="1">
      <alignment horizontal="center"/>
    </xf>
    <xf numFmtId="166" fontId="0" fillId="0" borderId="20" xfId="0" applyNumberFormat="1" applyBorder="1"/>
    <xf numFmtId="2" fontId="0" fillId="0" borderId="27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3" fillId="0" borderId="35" xfId="0" applyFon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45" xfId="0" applyBorder="1"/>
    <xf numFmtId="165" fontId="0" fillId="0" borderId="0" xfId="0" applyNumberFormat="1"/>
    <xf numFmtId="0" fontId="1" fillId="0" borderId="67" xfId="0" applyFont="1" applyBorder="1" applyAlignment="1">
      <alignment horizontal="center" vertical="center"/>
    </xf>
    <xf numFmtId="2" fontId="0" fillId="0" borderId="69" xfId="0" applyNumberFormat="1" applyBorder="1"/>
    <xf numFmtId="1" fontId="0" fillId="0" borderId="70" xfId="0" applyNumberFormat="1" applyBorder="1" applyAlignment="1">
      <alignment horizontal="right"/>
    </xf>
    <xf numFmtId="1" fontId="0" fillId="0" borderId="71" xfId="0" applyNumberFormat="1" applyBorder="1"/>
    <xf numFmtId="1" fontId="0" fillId="0" borderId="72" xfId="0" applyNumberFormat="1" applyBorder="1" applyAlignment="1">
      <alignment horizontal="right"/>
    </xf>
    <xf numFmtId="1" fontId="0" fillId="0" borderId="73" xfId="0" applyNumberFormat="1" applyBorder="1" applyAlignment="1">
      <alignment horizontal="left"/>
    </xf>
    <xf numFmtId="2" fontId="0" fillId="0" borderId="74" xfId="0" applyNumberFormat="1" applyBorder="1"/>
    <xf numFmtId="1" fontId="0" fillId="0" borderId="75" xfId="0" applyNumberFormat="1" applyBorder="1" applyAlignment="1">
      <alignment horizontal="right"/>
    </xf>
    <xf numFmtId="2" fontId="0" fillId="0" borderId="76" xfId="0" applyNumberFormat="1" applyBorder="1" applyAlignment="1">
      <alignment horizontal="left"/>
    </xf>
    <xf numFmtId="1" fontId="0" fillId="0" borderId="77" xfId="0" applyNumberFormat="1" applyBorder="1"/>
    <xf numFmtId="1" fontId="0" fillId="0" borderId="78" xfId="0" applyNumberFormat="1" applyBorder="1"/>
    <xf numFmtId="0" fontId="0" fillId="0" borderId="52" xfId="0" applyBorder="1" applyAlignment="1">
      <alignment horizontal="right"/>
    </xf>
    <xf numFmtId="0" fontId="0" fillId="0" borderId="54" xfId="0" applyBorder="1" applyAlignment="1">
      <alignment horizontal="right"/>
    </xf>
    <xf numFmtId="1" fontId="0" fillId="0" borderId="54" xfId="0" quotePrefix="1" applyNumberFormat="1" applyBorder="1" applyAlignment="1">
      <alignment horizontal="right"/>
    </xf>
    <xf numFmtId="0" fontId="1" fillId="0" borderId="2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11" xfId="0" applyNumberFormat="1" applyFont="1" applyBorder="1"/>
    <xf numFmtId="0" fontId="0" fillId="0" borderId="15" xfId="0" quotePrefix="1" applyBorder="1" applyAlignment="1">
      <alignment horizontal="center"/>
    </xf>
    <xf numFmtId="2" fontId="4" fillId="0" borderId="14" xfId="0" applyNumberFormat="1" applyFont="1" applyBorder="1"/>
    <xf numFmtId="0" fontId="0" fillId="0" borderId="15" xfId="0" applyBorder="1" applyAlignment="1">
      <alignment horizontal="center"/>
    </xf>
    <xf numFmtId="1" fontId="0" fillId="0" borderId="55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/>
    <xf numFmtId="2" fontId="0" fillId="0" borderId="10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2" fontId="4" fillId="0" borderId="74" xfId="0" applyNumberFormat="1" applyFont="1" applyBorder="1"/>
    <xf numFmtId="2" fontId="4" fillId="0" borderId="63" xfId="0" applyNumberFormat="1" applyFont="1" applyBorder="1"/>
    <xf numFmtId="0" fontId="2" fillId="0" borderId="7" xfId="0" applyFont="1" applyBorder="1"/>
    <xf numFmtId="2" fontId="2" fillId="0" borderId="44" xfId="0" applyNumberFormat="1" applyFont="1" applyBorder="1" applyAlignment="1">
      <alignment horizontal="center"/>
    </xf>
    <xf numFmtId="2" fontId="2" fillId="0" borderId="47" xfId="0" applyNumberFormat="1" applyFont="1" applyBorder="1" applyAlignment="1">
      <alignment horizontal="center"/>
    </xf>
    <xf numFmtId="1" fontId="2" fillId="0" borderId="47" xfId="0" applyNumberFormat="1" applyFont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2" fontId="0" fillId="0" borderId="79" xfId="0" applyNumberFormat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2" fontId="0" fillId="0" borderId="80" xfId="0" applyNumberForma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2" fontId="4" fillId="0" borderId="80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2" fontId="0" fillId="0" borderId="81" xfId="0" applyNumberFormat="1" applyBorder="1" applyAlignment="1">
      <alignment horizontal="center"/>
    </xf>
    <xf numFmtId="2" fontId="0" fillId="0" borderId="82" xfId="0" applyNumberFormat="1" applyBorder="1" applyAlignment="1">
      <alignment horizontal="center"/>
    </xf>
    <xf numFmtId="2" fontId="1" fillId="0" borderId="69" xfId="0" applyNumberFormat="1" applyFont="1" applyBorder="1"/>
    <xf numFmtId="2" fontId="1" fillId="0" borderId="59" xfId="0" applyNumberFormat="1" applyFont="1" applyBorder="1"/>
    <xf numFmtId="0" fontId="3" fillId="0" borderId="32" xfId="0" applyFont="1" applyBorder="1" applyAlignment="1">
      <alignment horizontal="right"/>
    </xf>
    <xf numFmtId="0" fontId="3" fillId="0" borderId="12" xfId="0" applyFont="1" applyBorder="1"/>
    <xf numFmtId="2" fontId="0" fillId="0" borderId="38" xfId="0" applyNumberForma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2" fontId="0" fillId="0" borderId="63" xfId="0" applyNumberFormat="1" applyBorder="1" applyAlignment="1">
      <alignment horizontal="right"/>
    </xf>
    <xf numFmtId="0" fontId="4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7" xfId="0" applyFont="1" applyBorder="1" applyAlignment="1">
      <alignment horizontal="center"/>
    </xf>
    <xf numFmtId="2" fontId="3" fillId="0" borderId="33" xfId="0" quotePrefix="1" applyNumberFormat="1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84" xfId="0" applyFont="1" applyBorder="1"/>
    <xf numFmtId="0" fontId="3" fillId="0" borderId="84" xfId="0" applyFont="1" applyFill="1" applyBorder="1" applyAlignment="1">
      <alignment horizontal="right"/>
    </xf>
    <xf numFmtId="0" fontId="3" fillId="0" borderId="85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20" xfId="0" applyFont="1" applyBorder="1"/>
    <xf numFmtId="0" fontId="1" fillId="0" borderId="0" xfId="0" applyFont="1" applyBorder="1"/>
    <xf numFmtId="1" fontId="0" fillId="0" borderId="52" xfId="0" quotePrefix="1" applyNumberFormat="1" applyBorder="1" applyAlignment="1">
      <alignment horizontal="right"/>
    </xf>
    <xf numFmtId="0" fontId="1" fillId="0" borderId="57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" fontId="0" fillId="0" borderId="28" xfId="0" applyNumberFormat="1" applyBorder="1" applyAlignment="1">
      <alignment horizontal="right"/>
    </xf>
    <xf numFmtId="1" fontId="0" fillId="0" borderId="29" xfId="0" applyNumberFormat="1" applyBorder="1" applyAlignment="1">
      <alignment horizontal="right"/>
    </xf>
    <xf numFmtId="1" fontId="0" fillId="0" borderId="32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" fontId="0" fillId="0" borderId="37" xfId="0" applyNumberFormat="1" applyBorder="1" applyAlignment="1">
      <alignment horizontal="right"/>
    </xf>
    <xf numFmtId="1" fontId="0" fillId="0" borderId="38" xfId="0" applyNumberFormat="1" applyBorder="1" applyAlignment="1">
      <alignment horizontal="right"/>
    </xf>
    <xf numFmtId="1" fontId="0" fillId="0" borderId="17" xfId="0" applyNumberFormat="1" applyBorder="1" applyAlignment="1">
      <alignment horizontal="right"/>
    </xf>
    <xf numFmtId="1" fontId="0" fillId="0" borderId="18" xfId="0" applyNumberFormat="1" applyBorder="1" applyAlignment="1">
      <alignment horizontal="right"/>
    </xf>
    <xf numFmtId="1" fontId="0" fillId="0" borderId="37" xfId="0" quotePrefix="1" applyNumberFormat="1" applyBorder="1" applyAlignment="1">
      <alignment horizontal="right"/>
    </xf>
    <xf numFmtId="1" fontId="0" fillId="0" borderId="38" xfId="0" quotePrefix="1" applyNumberFormat="1" applyBorder="1" applyAlignment="1">
      <alignment horizontal="right"/>
    </xf>
    <xf numFmtId="2" fontId="0" fillId="0" borderId="37" xfId="0" applyNumberFormat="1" applyBorder="1"/>
    <xf numFmtId="0" fontId="0" fillId="0" borderId="64" xfId="0" applyBorder="1"/>
    <xf numFmtId="0" fontId="1" fillId="0" borderId="90" xfId="0" applyFont="1" applyBorder="1" applyAlignment="1">
      <alignment vertical="center"/>
    </xf>
    <xf numFmtId="1" fontId="0" fillId="0" borderId="78" xfId="0" applyNumberFormat="1" applyBorder="1" applyAlignment="1">
      <alignment horizontal="right"/>
    </xf>
    <xf numFmtId="1" fontId="0" fillId="0" borderId="7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1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0" fillId="0" borderId="14" xfId="0" applyNumberFormat="1" applyBorder="1" applyAlignment="1">
      <alignment horizontal="right"/>
    </xf>
    <xf numFmtId="166" fontId="0" fillId="0" borderId="20" xfId="0" applyNumberFormat="1" applyBorder="1" applyAlignment="1">
      <alignment horizontal="right"/>
    </xf>
    <xf numFmtId="2" fontId="0" fillId="0" borderId="59" xfId="0" applyNumberFormat="1" applyBorder="1" applyAlignment="1">
      <alignment horizontal="right"/>
    </xf>
    <xf numFmtId="1" fontId="0" fillId="0" borderId="61" xfId="0" applyNumberFormat="1" applyBorder="1" applyAlignment="1">
      <alignment horizontal="right"/>
    </xf>
    <xf numFmtId="1" fontId="0" fillId="0" borderId="66" xfId="0" applyNumberFormat="1" applyBorder="1" applyAlignment="1">
      <alignment horizontal="right"/>
    </xf>
    <xf numFmtId="2" fontId="1" fillId="0" borderId="63" xfId="0" applyNumberFormat="1" applyFont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4" fillId="0" borderId="40" xfId="0" applyNumberFormat="1" applyFon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218</xdr:row>
      <xdr:rowOff>485775</xdr:rowOff>
    </xdr:from>
    <xdr:to>
      <xdr:col>4</xdr:col>
      <xdr:colOff>361950</xdr:colOff>
      <xdr:row>221</xdr:row>
      <xdr:rowOff>66675</xdr:rowOff>
    </xdr:to>
    <xdr:sp macro="" textlink="">
      <xdr:nvSpPr>
        <xdr:cNvPr id="2" name="CuadroTexto 1"/>
        <xdr:cNvSpPr txBox="1"/>
      </xdr:nvSpPr>
      <xdr:spPr>
        <a:xfrm>
          <a:off x="3590925" y="41786175"/>
          <a:ext cx="4191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 b="1"/>
            <a:t>RCh</a:t>
          </a:r>
        </a:p>
      </xdr:txBody>
    </xdr:sp>
    <xdr:clientData/>
  </xdr:twoCellAnchor>
  <xdr:twoCellAnchor>
    <xdr:from>
      <xdr:col>4</xdr:col>
      <xdr:colOff>447675</xdr:colOff>
      <xdr:row>218</xdr:row>
      <xdr:rowOff>476250</xdr:rowOff>
    </xdr:from>
    <xdr:to>
      <xdr:col>5</xdr:col>
      <xdr:colOff>342900</xdr:colOff>
      <xdr:row>221</xdr:row>
      <xdr:rowOff>57150</xdr:rowOff>
    </xdr:to>
    <xdr:sp macro="" textlink="">
      <xdr:nvSpPr>
        <xdr:cNvPr id="3" name="CuadroTexto 2"/>
        <xdr:cNvSpPr txBox="1"/>
      </xdr:nvSpPr>
      <xdr:spPr>
        <a:xfrm>
          <a:off x="4095750" y="41776650"/>
          <a:ext cx="4191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 b="1"/>
            <a:t>RCh</a:t>
          </a:r>
        </a:p>
      </xdr:txBody>
    </xdr:sp>
    <xdr:clientData/>
  </xdr:twoCellAnchor>
  <xdr:twoCellAnchor>
    <xdr:from>
      <xdr:col>5</xdr:col>
      <xdr:colOff>438150</xdr:colOff>
      <xdr:row>219</xdr:row>
      <xdr:rowOff>0</xdr:rowOff>
    </xdr:from>
    <xdr:to>
      <xdr:col>6</xdr:col>
      <xdr:colOff>333375</xdr:colOff>
      <xdr:row>221</xdr:row>
      <xdr:rowOff>76200</xdr:rowOff>
    </xdr:to>
    <xdr:sp macro="" textlink="">
      <xdr:nvSpPr>
        <xdr:cNvPr id="4" name="CuadroTexto 3"/>
        <xdr:cNvSpPr txBox="1"/>
      </xdr:nvSpPr>
      <xdr:spPr>
        <a:xfrm>
          <a:off x="4610100" y="41795700"/>
          <a:ext cx="4191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 b="1"/>
            <a:t>RCh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314</xdr:row>
      <xdr:rowOff>180975</xdr:rowOff>
    </xdr:from>
    <xdr:to>
      <xdr:col>5</xdr:col>
      <xdr:colOff>333375</xdr:colOff>
      <xdr:row>316</xdr:row>
      <xdr:rowOff>123825</xdr:rowOff>
    </xdr:to>
    <xdr:sp macro="" textlink="">
      <xdr:nvSpPr>
        <xdr:cNvPr id="2" name="CuadroTexto 1"/>
        <xdr:cNvSpPr txBox="1"/>
      </xdr:nvSpPr>
      <xdr:spPr>
        <a:xfrm>
          <a:off x="4533900" y="60026550"/>
          <a:ext cx="4191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 b="1"/>
            <a:t>RCh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cat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entatlon%20Varones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riatlon%20de%20Saltos%20Var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tos"/>
      <sheetName val="100"/>
      <sheetName val="Sl"/>
      <sheetName val="Lb"/>
      <sheetName val="Sa"/>
      <sheetName val="400"/>
      <sheetName val="Vc"/>
      <sheetName val="Ld"/>
      <sheetName val="Sg"/>
      <sheetName val="Lj"/>
      <sheetName val="1500"/>
      <sheetName val="D"/>
      <sheetName val="Tabla Puntajes"/>
      <sheetName val="Plantilla"/>
    </sheetNames>
    <sheetDataSet>
      <sheetData sheetId="0">
        <row r="1">
          <cell r="A1" t="str">
            <v>DECATLON</v>
          </cell>
        </row>
        <row r="3">
          <cell r="A3" t="str">
            <v>Nro Comp</v>
          </cell>
          <cell r="B3" t="str">
            <v>Nombre</v>
          </cell>
          <cell r="C3" t="str">
            <v>País</v>
          </cell>
          <cell r="D3" t="str">
            <v>Cat.</v>
          </cell>
        </row>
        <row r="4">
          <cell r="A4">
            <v>153</v>
          </cell>
          <cell r="B4" t="str">
            <v>JOSE MARIA BERARDI</v>
          </cell>
          <cell r="C4" t="str">
            <v>ARGENTINA</v>
          </cell>
          <cell r="D4">
            <v>80</v>
          </cell>
        </row>
        <row r="5">
          <cell r="A5">
            <v>316</v>
          </cell>
          <cell r="B5" t="str">
            <v>PEDRO  AVALOS DAZA</v>
          </cell>
          <cell r="C5" t="str">
            <v>CHILE</v>
          </cell>
          <cell r="D5">
            <v>70</v>
          </cell>
        </row>
        <row r="6">
          <cell r="A6">
            <v>466</v>
          </cell>
          <cell r="B6" t="str">
            <v>JULIO RAMOS</v>
          </cell>
          <cell r="C6" t="str">
            <v>VENEZUELA</v>
          </cell>
          <cell r="D6">
            <v>60</v>
          </cell>
        </row>
        <row r="7">
          <cell r="A7">
            <v>201</v>
          </cell>
          <cell r="B7" t="str">
            <v>RANIER NARDI</v>
          </cell>
          <cell r="C7" t="str">
            <v>BRASIL</v>
          </cell>
          <cell r="D7">
            <v>60</v>
          </cell>
        </row>
        <row r="8">
          <cell r="A8">
            <v>274</v>
          </cell>
          <cell r="B8" t="str">
            <v>ALEXIS MORA ALBORNOZ</v>
          </cell>
          <cell r="C8" t="str">
            <v>CHILE</v>
          </cell>
          <cell r="D8">
            <v>55</v>
          </cell>
        </row>
        <row r="9">
          <cell r="A9">
            <v>137</v>
          </cell>
          <cell r="B9" t="str">
            <v>ENRIQUE ROMAN CHAVEZ BENITEZ</v>
          </cell>
          <cell r="C9" t="str">
            <v>ARGENTINA</v>
          </cell>
          <cell r="D9">
            <v>55</v>
          </cell>
        </row>
        <row r="10">
          <cell r="A10">
            <v>442</v>
          </cell>
          <cell r="B10" t="str">
            <v>LUIS HUARCAYA</v>
          </cell>
          <cell r="C10" t="str">
            <v>PERU</v>
          </cell>
          <cell r="D10">
            <v>55</v>
          </cell>
        </row>
        <row r="11">
          <cell r="A11">
            <v>140</v>
          </cell>
          <cell r="B11" t="str">
            <v>MIGUEL NINCOVICH</v>
          </cell>
          <cell r="C11" t="str">
            <v>ARGENTINA</v>
          </cell>
          <cell r="D11">
            <v>55</v>
          </cell>
        </row>
        <row r="12">
          <cell r="A12">
            <v>127</v>
          </cell>
          <cell r="B12" t="str">
            <v>ARGENTINO FORENMY</v>
          </cell>
          <cell r="C12" t="str">
            <v>ARGENTINA</v>
          </cell>
          <cell r="D12">
            <v>50</v>
          </cell>
        </row>
        <row r="13">
          <cell r="A13">
            <v>128</v>
          </cell>
          <cell r="B13" t="str">
            <v>CESAR  ALBERTO GARZON</v>
          </cell>
          <cell r="C13" t="str">
            <v>ARGENTINA</v>
          </cell>
          <cell r="D13">
            <v>50</v>
          </cell>
        </row>
        <row r="14">
          <cell r="A14">
            <v>264</v>
          </cell>
          <cell r="B14" t="str">
            <v>LEONARDO PARRA</v>
          </cell>
          <cell r="C14" t="str">
            <v>CHILE</v>
          </cell>
          <cell r="D14">
            <v>50</v>
          </cell>
        </row>
        <row r="15">
          <cell r="A15">
            <v>265</v>
          </cell>
          <cell r="B15" t="str">
            <v>LUCIO VICENCIO</v>
          </cell>
          <cell r="C15" t="str">
            <v>CHILE</v>
          </cell>
          <cell r="D15">
            <v>50</v>
          </cell>
        </row>
        <row r="16">
          <cell r="A16">
            <v>133</v>
          </cell>
          <cell r="B16" t="str">
            <v>OSVALDO RAUL GARCIA</v>
          </cell>
          <cell r="C16" t="str">
            <v>ARGENTINA</v>
          </cell>
          <cell r="D16">
            <v>50</v>
          </cell>
        </row>
        <row r="17">
          <cell r="A17">
            <v>251</v>
          </cell>
          <cell r="B17" t="str">
            <v>CLAUDIO IRAIRA QUEZADA</v>
          </cell>
          <cell r="C17" t="str">
            <v>CHILE</v>
          </cell>
          <cell r="D17">
            <v>45</v>
          </cell>
        </row>
        <row r="18">
          <cell r="A18">
            <v>192</v>
          </cell>
          <cell r="B18" t="str">
            <v>JERRY EDSON DA COSTA</v>
          </cell>
          <cell r="C18" t="str">
            <v>BRASIL</v>
          </cell>
          <cell r="D18">
            <v>45</v>
          </cell>
        </row>
        <row r="19">
          <cell r="A19">
            <v>125</v>
          </cell>
          <cell r="B19" t="str">
            <v>RAFAEL ADRIAN  SGRAZZUTTI</v>
          </cell>
          <cell r="C19" t="str">
            <v>ARGENTINA</v>
          </cell>
          <cell r="D19">
            <v>45</v>
          </cell>
        </row>
        <row r="20">
          <cell r="A20">
            <v>111</v>
          </cell>
          <cell r="B20" t="str">
            <v>PABLO EDUARDO GUTIERREZ</v>
          </cell>
          <cell r="C20" t="str">
            <v>ARGENTINA</v>
          </cell>
          <cell r="D20">
            <v>35</v>
          </cell>
        </row>
        <row r="25">
          <cell r="A25">
            <v>153</v>
          </cell>
        </row>
        <row r="27">
          <cell r="A27">
            <v>316</v>
          </cell>
        </row>
        <row r="29">
          <cell r="A29">
            <v>201</v>
          </cell>
        </row>
        <row r="31">
          <cell r="A31">
            <v>466</v>
          </cell>
        </row>
        <row r="33">
          <cell r="A33">
            <v>140</v>
          </cell>
        </row>
        <row r="35">
          <cell r="A35">
            <v>442</v>
          </cell>
        </row>
        <row r="37">
          <cell r="A37">
            <v>137</v>
          </cell>
        </row>
        <row r="39">
          <cell r="A39">
            <v>274</v>
          </cell>
        </row>
        <row r="41">
          <cell r="A41">
            <v>133</v>
          </cell>
        </row>
        <row r="43">
          <cell r="A43">
            <v>265</v>
          </cell>
        </row>
        <row r="45">
          <cell r="A45">
            <v>264</v>
          </cell>
        </row>
        <row r="47">
          <cell r="A47">
            <v>128</v>
          </cell>
        </row>
        <row r="49">
          <cell r="A49">
            <v>127</v>
          </cell>
        </row>
        <row r="51">
          <cell r="A51">
            <v>125</v>
          </cell>
        </row>
        <row r="53">
          <cell r="A53">
            <v>192</v>
          </cell>
        </row>
        <row r="55">
          <cell r="A55">
            <v>251</v>
          </cell>
        </row>
        <row r="57">
          <cell r="A57">
            <v>111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tos"/>
      <sheetName val="Sl PV"/>
      <sheetName val="Lj PV"/>
      <sheetName val="200 PV"/>
      <sheetName val="Ld PV"/>
      <sheetName val="1500 PV"/>
      <sheetName val="PV"/>
      <sheetName val="Tabla Puntajes"/>
    </sheetNames>
    <sheetDataSet>
      <sheetData sheetId="0">
        <row r="1">
          <cell r="A1" t="str">
            <v>Pentatlon Varones</v>
          </cell>
        </row>
        <row r="3">
          <cell r="A3" t="str">
            <v>Numero</v>
          </cell>
          <cell r="B3" t="str">
            <v>Nombre</v>
          </cell>
          <cell r="C3" t="str">
            <v>Pais</v>
          </cell>
          <cell r="D3" t="str">
            <v>Categoria</v>
          </cell>
        </row>
        <row r="4">
          <cell r="A4">
            <v>321</v>
          </cell>
          <cell r="B4" t="str">
            <v>JOSE ARAYA</v>
          </cell>
          <cell r="C4" t="str">
            <v>CHILE</v>
          </cell>
          <cell r="D4">
            <v>75</v>
          </cell>
        </row>
        <row r="5">
          <cell r="A5">
            <v>149</v>
          </cell>
          <cell r="B5" t="str">
            <v>JOSE  NORBERTO ESQUIVEL</v>
          </cell>
          <cell r="C5" t="str">
            <v>ARGENTINA</v>
          </cell>
          <cell r="D5">
            <v>70</v>
          </cell>
        </row>
        <row r="6">
          <cell r="A6">
            <v>466</v>
          </cell>
          <cell r="B6" t="str">
            <v>JULIO RAMOS</v>
          </cell>
          <cell r="C6" t="str">
            <v>VENEZUELA</v>
          </cell>
          <cell r="D6">
            <v>60</v>
          </cell>
        </row>
        <row r="7">
          <cell r="A7">
            <v>299</v>
          </cell>
          <cell r="B7" t="str">
            <v>RAUL ANTUNEZ AHUMADA</v>
          </cell>
          <cell r="C7" t="str">
            <v>CHILE</v>
          </cell>
          <cell r="D7">
            <v>60</v>
          </cell>
        </row>
        <row r="8">
          <cell r="A8">
            <v>440</v>
          </cell>
          <cell r="B8" t="str">
            <v>ERICK GALLEGOS</v>
          </cell>
          <cell r="C8" t="str">
            <v>PERU</v>
          </cell>
          <cell r="D8">
            <v>55</v>
          </cell>
        </row>
        <row r="9">
          <cell r="A9">
            <v>280</v>
          </cell>
          <cell r="B9" t="str">
            <v>JOSE FUENTES</v>
          </cell>
          <cell r="C9" t="str">
            <v>CHILE</v>
          </cell>
          <cell r="D9">
            <v>55</v>
          </cell>
        </row>
        <row r="10">
          <cell r="A10">
            <v>139</v>
          </cell>
          <cell r="B10" t="str">
            <v>LUIS ADALBERTO CARNEZ</v>
          </cell>
          <cell r="C10" t="str">
            <v>ARGENTINA</v>
          </cell>
          <cell r="D10">
            <v>55</v>
          </cell>
        </row>
        <row r="11">
          <cell r="A11">
            <v>423</v>
          </cell>
          <cell r="B11" t="str">
            <v xml:space="preserve">RENAN BOADA AGUAYO </v>
          </cell>
          <cell r="C11" t="str">
            <v>ECUADOR</v>
          </cell>
          <cell r="D11">
            <v>55</v>
          </cell>
        </row>
        <row r="12">
          <cell r="A12">
            <v>260</v>
          </cell>
          <cell r="B12" t="str">
            <v>CRISTIAN ATALA</v>
          </cell>
          <cell r="C12" t="str">
            <v>CHILE</v>
          </cell>
          <cell r="D12">
            <v>50</v>
          </cell>
        </row>
        <row r="13">
          <cell r="A13">
            <v>196</v>
          </cell>
          <cell r="B13" t="str">
            <v>MARCELO DE MACEDO</v>
          </cell>
          <cell r="C13" t="str">
            <v>BRASIL</v>
          </cell>
          <cell r="D13">
            <v>50</v>
          </cell>
        </row>
        <row r="14">
          <cell r="A14">
            <v>267</v>
          </cell>
          <cell r="B14" t="str">
            <v>MARIO ORTIZ</v>
          </cell>
          <cell r="C14" t="str">
            <v>CHILE</v>
          </cell>
          <cell r="D14">
            <v>50</v>
          </cell>
        </row>
        <row r="15">
          <cell r="A15">
            <v>134</v>
          </cell>
          <cell r="B15" t="str">
            <v>PABLO ARIEL FIORDELMONDO</v>
          </cell>
          <cell r="C15" t="str">
            <v>ARGENTINA</v>
          </cell>
          <cell r="D15">
            <v>50</v>
          </cell>
        </row>
        <row r="16">
          <cell r="A16">
            <v>271</v>
          </cell>
          <cell r="B16" t="str">
            <v>PABLO MORAN</v>
          </cell>
          <cell r="C16" t="str">
            <v>CHILE</v>
          </cell>
          <cell r="D16">
            <v>50</v>
          </cell>
        </row>
        <row r="17">
          <cell r="A17">
            <v>272</v>
          </cell>
          <cell r="B17" t="str">
            <v>RODRIGO RIOS</v>
          </cell>
          <cell r="C17" t="str">
            <v>CHILE</v>
          </cell>
          <cell r="D17">
            <v>50</v>
          </cell>
        </row>
        <row r="18">
          <cell r="A18">
            <v>273</v>
          </cell>
          <cell r="B18" t="str">
            <v>VICTOR CASTILLO</v>
          </cell>
          <cell r="C18" t="str">
            <v>CHILE</v>
          </cell>
          <cell r="D18">
            <v>50</v>
          </cell>
        </row>
        <row r="19">
          <cell r="A19">
            <v>121</v>
          </cell>
          <cell r="B19" t="str">
            <v>ADRIAN SCRIBANTI</v>
          </cell>
          <cell r="C19" t="str">
            <v>ARGENTINA</v>
          </cell>
          <cell r="D19">
            <v>45</v>
          </cell>
        </row>
        <row r="20">
          <cell r="A20">
            <v>249</v>
          </cell>
          <cell r="B20" t="str">
            <v>CARLOS WARD</v>
          </cell>
          <cell r="C20" t="str">
            <v>CHILE</v>
          </cell>
          <cell r="D20">
            <v>45</v>
          </cell>
        </row>
        <row r="21">
          <cell r="A21">
            <v>436</v>
          </cell>
          <cell r="B21" t="str">
            <v>JORGE TEJADA</v>
          </cell>
          <cell r="C21" t="str">
            <v>PERU</v>
          </cell>
          <cell r="D21">
            <v>45</v>
          </cell>
        </row>
        <row r="22">
          <cell r="A22">
            <v>437</v>
          </cell>
          <cell r="B22" t="str">
            <v>JULIO LINARES</v>
          </cell>
          <cell r="C22" t="str">
            <v>PERU</v>
          </cell>
          <cell r="D22">
            <v>45</v>
          </cell>
        </row>
        <row r="23">
          <cell r="A23">
            <v>418</v>
          </cell>
          <cell r="B23" t="str">
            <v xml:space="preserve">MARCO PAREDES CUADRADO </v>
          </cell>
          <cell r="C23" t="str">
            <v>ECUADOR</v>
          </cell>
          <cell r="D23">
            <v>45</v>
          </cell>
        </row>
        <row r="24">
          <cell r="A24">
            <v>125</v>
          </cell>
          <cell r="B24" t="str">
            <v>RAFAEL ADRIAN  SGRAZZUTTI</v>
          </cell>
          <cell r="C24" t="str">
            <v>ARGENTINA</v>
          </cell>
          <cell r="D24">
            <v>45</v>
          </cell>
        </row>
        <row r="25">
          <cell r="A25">
            <v>438</v>
          </cell>
          <cell r="B25" t="str">
            <v>VICTOR PATIÑO</v>
          </cell>
          <cell r="C25" t="str">
            <v>PERU</v>
          </cell>
          <cell r="D25">
            <v>45</v>
          </cell>
        </row>
        <row r="26">
          <cell r="A26">
            <v>431</v>
          </cell>
          <cell r="B26" t="str">
            <v>IGNACIO AGRAMUNT</v>
          </cell>
          <cell r="C26" t="str">
            <v>PERU</v>
          </cell>
          <cell r="D26">
            <v>40</v>
          </cell>
        </row>
        <row r="27">
          <cell r="A27">
            <v>432</v>
          </cell>
          <cell r="B27" t="str">
            <v>JAVIER CHIRINOS</v>
          </cell>
          <cell r="C27" t="str">
            <v>PERU</v>
          </cell>
          <cell r="D27">
            <v>40</v>
          </cell>
        </row>
        <row r="28">
          <cell r="A28">
            <v>118</v>
          </cell>
          <cell r="B28" t="str">
            <v>JOSE LUIS RIVERO</v>
          </cell>
          <cell r="C28" t="str">
            <v>ARGENTINA</v>
          </cell>
          <cell r="D28">
            <v>40</v>
          </cell>
        </row>
        <row r="29">
          <cell r="A29">
            <v>433</v>
          </cell>
          <cell r="B29" t="str">
            <v>MARTIN OLAZO</v>
          </cell>
          <cell r="C29" t="str">
            <v>PERU</v>
          </cell>
          <cell r="D29">
            <v>40</v>
          </cell>
        </row>
        <row r="30">
          <cell r="A30">
            <v>242</v>
          </cell>
          <cell r="B30" t="str">
            <v>ROBERTO CAYULAO</v>
          </cell>
          <cell r="C30" t="str">
            <v>CHILE</v>
          </cell>
          <cell r="D30">
            <v>40</v>
          </cell>
        </row>
        <row r="31">
          <cell r="A31">
            <v>243</v>
          </cell>
          <cell r="B31" t="str">
            <v>RODRIGO BANDA GARAY</v>
          </cell>
          <cell r="C31" t="str">
            <v>CHILE</v>
          </cell>
          <cell r="D31">
            <v>40</v>
          </cell>
        </row>
        <row r="32">
          <cell r="A32">
            <v>245</v>
          </cell>
          <cell r="B32" t="str">
            <v>SERGIO MARAMBIO</v>
          </cell>
          <cell r="C32" t="str">
            <v>CHILE</v>
          </cell>
          <cell r="D32">
            <v>40</v>
          </cell>
        </row>
        <row r="33">
          <cell r="A33">
            <v>223</v>
          </cell>
          <cell r="B33" t="str">
            <v>CLAUDIO RODRIGUEZ ALCANTARA</v>
          </cell>
          <cell r="C33" t="str">
            <v>CHILE</v>
          </cell>
          <cell r="D33">
            <v>35</v>
          </cell>
        </row>
        <row r="34">
          <cell r="A34">
            <v>224</v>
          </cell>
          <cell r="B34" t="str">
            <v>CRISTIAN CERRO</v>
          </cell>
          <cell r="C34" t="str">
            <v>CHILE</v>
          </cell>
          <cell r="D34">
            <v>35</v>
          </cell>
        </row>
        <row r="35">
          <cell r="A35">
            <v>104</v>
          </cell>
          <cell r="B35" t="str">
            <v>EDUARDO ENRIQUE PELAEZ LASTRA</v>
          </cell>
          <cell r="C35" t="str">
            <v>ARGENTINA</v>
          </cell>
          <cell r="D35">
            <v>35</v>
          </cell>
        </row>
        <row r="36">
          <cell r="A36">
            <v>226</v>
          </cell>
          <cell r="B36" t="str">
            <v>ERIC CASTILLO GUARDIA</v>
          </cell>
          <cell r="C36" t="str">
            <v>CHILE</v>
          </cell>
          <cell r="D36">
            <v>35</v>
          </cell>
        </row>
        <row r="37">
          <cell r="A37">
            <v>105</v>
          </cell>
          <cell r="B37" t="str">
            <v>FERNANDO TISSERA</v>
          </cell>
          <cell r="C37" t="str">
            <v>ARGENTINA</v>
          </cell>
          <cell r="D37">
            <v>35</v>
          </cell>
        </row>
        <row r="38">
          <cell r="A38">
            <v>452</v>
          </cell>
          <cell r="B38" t="str">
            <v xml:space="preserve">HECTOR GARCIA </v>
          </cell>
          <cell r="C38" t="str">
            <v>URUGUAY</v>
          </cell>
          <cell r="D38">
            <v>35</v>
          </cell>
        </row>
        <row r="39">
          <cell r="A39">
            <v>108</v>
          </cell>
          <cell r="B39" t="str">
            <v>JUAN CARLOS ALBRIZIO</v>
          </cell>
          <cell r="C39" t="str">
            <v>ARGENTINA</v>
          </cell>
          <cell r="D39">
            <v>35</v>
          </cell>
        </row>
        <row r="40">
          <cell r="A40">
            <v>215</v>
          </cell>
          <cell r="B40" t="str">
            <v>JOSE MUÑOZ FUENTES</v>
          </cell>
          <cell r="C40" t="str">
            <v>CHILE</v>
          </cell>
          <cell r="D40">
            <v>30</v>
          </cell>
        </row>
        <row r="41">
          <cell r="A41">
            <v>188</v>
          </cell>
          <cell r="B41" t="str">
            <v>RODRIGO CARLOS LIMA</v>
          </cell>
          <cell r="C41" t="str">
            <v>BRASIL</v>
          </cell>
          <cell r="D41">
            <v>30</v>
          </cell>
        </row>
        <row r="42">
          <cell r="A42">
            <v>218</v>
          </cell>
          <cell r="B42" t="str">
            <v>RUBEN MORALES</v>
          </cell>
          <cell r="C42" t="str">
            <v>CHILE</v>
          </cell>
          <cell r="D42">
            <v>30</v>
          </cell>
        </row>
        <row r="45">
          <cell r="A45">
            <v>321</v>
          </cell>
        </row>
        <row r="47">
          <cell r="A47">
            <v>149</v>
          </cell>
        </row>
        <row r="49">
          <cell r="A49">
            <v>466</v>
          </cell>
        </row>
        <row r="51">
          <cell r="A51">
            <v>299</v>
          </cell>
        </row>
        <row r="53">
          <cell r="A53">
            <v>440</v>
          </cell>
        </row>
        <row r="55">
          <cell r="A55">
            <v>280</v>
          </cell>
        </row>
        <row r="57">
          <cell r="A57">
            <v>139</v>
          </cell>
        </row>
        <row r="59">
          <cell r="A59">
            <v>423</v>
          </cell>
        </row>
        <row r="61">
          <cell r="A61">
            <v>260</v>
          </cell>
        </row>
        <row r="63">
          <cell r="A63">
            <v>196</v>
          </cell>
        </row>
        <row r="65">
          <cell r="A65">
            <v>267</v>
          </cell>
        </row>
        <row r="67">
          <cell r="A67">
            <v>134</v>
          </cell>
        </row>
        <row r="69">
          <cell r="A69">
            <v>271</v>
          </cell>
        </row>
        <row r="71">
          <cell r="A71">
            <v>272</v>
          </cell>
        </row>
        <row r="73">
          <cell r="A73">
            <v>273</v>
          </cell>
        </row>
        <row r="75">
          <cell r="A75">
            <v>121</v>
          </cell>
        </row>
        <row r="77">
          <cell r="A77">
            <v>249</v>
          </cell>
        </row>
        <row r="79">
          <cell r="A79">
            <v>436</v>
          </cell>
        </row>
        <row r="81">
          <cell r="A81">
            <v>437</v>
          </cell>
        </row>
        <row r="83">
          <cell r="A83">
            <v>418</v>
          </cell>
        </row>
        <row r="85">
          <cell r="A85">
            <v>125</v>
          </cell>
        </row>
        <row r="87">
          <cell r="A87">
            <v>438</v>
          </cell>
        </row>
        <row r="89">
          <cell r="A89">
            <v>431</v>
          </cell>
        </row>
        <row r="91">
          <cell r="A91">
            <v>432</v>
          </cell>
        </row>
        <row r="93">
          <cell r="A93">
            <v>118</v>
          </cell>
        </row>
        <row r="95">
          <cell r="A95">
            <v>433</v>
          </cell>
        </row>
        <row r="97">
          <cell r="A97">
            <v>242</v>
          </cell>
        </row>
        <row r="99">
          <cell r="A99">
            <v>243</v>
          </cell>
        </row>
        <row r="101">
          <cell r="A101">
            <v>245</v>
          </cell>
        </row>
        <row r="103">
          <cell r="A103">
            <v>223</v>
          </cell>
        </row>
        <row r="105">
          <cell r="A105">
            <v>224</v>
          </cell>
        </row>
        <row r="107">
          <cell r="A107">
            <v>104</v>
          </cell>
        </row>
        <row r="109">
          <cell r="A109">
            <v>226</v>
          </cell>
        </row>
        <row r="111">
          <cell r="A111">
            <v>105</v>
          </cell>
        </row>
        <row r="113">
          <cell r="A113">
            <v>452</v>
          </cell>
        </row>
        <row r="115">
          <cell r="A115">
            <v>108</v>
          </cell>
        </row>
        <row r="117">
          <cell r="A117">
            <v>215</v>
          </cell>
        </row>
        <row r="119">
          <cell r="A119">
            <v>188</v>
          </cell>
        </row>
        <row r="121">
          <cell r="A121">
            <v>218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tos"/>
      <sheetName val="Sl TSV"/>
      <sheetName val="Sa TSV"/>
      <sheetName val="St TSV"/>
      <sheetName val="TSD"/>
      <sheetName val="Tabla Puntajes"/>
    </sheetNames>
    <sheetDataSet>
      <sheetData sheetId="0">
        <row r="1">
          <cell r="A1" t="str">
            <v>Nro Comp</v>
          </cell>
          <cell r="B1" t="str">
            <v>Nombre</v>
          </cell>
          <cell r="C1" t="str">
            <v>País</v>
          </cell>
          <cell r="D1" t="str">
            <v>Cat.</v>
          </cell>
        </row>
        <row r="2">
          <cell r="A2">
            <v>327</v>
          </cell>
          <cell r="B2" t="str">
            <v>LUIS MUXICA HEVIA</v>
          </cell>
          <cell r="C2" t="str">
            <v>CHILE</v>
          </cell>
          <cell r="D2">
            <v>85</v>
          </cell>
        </row>
        <row r="3">
          <cell r="A3">
            <v>153</v>
          </cell>
          <cell r="B3" t="str">
            <v>JOSE MARIA BERARDI</v>
          </cell>
          <cell r="C3" t="str">
            <v>ARGENTINA</v>
          </cell>
          <cell r="D3">
            <v>80</v>
          </cell>
        </row>
        <row r="4">
          <cell r="A4">
            <v>150</v>
          </cell>
          <cell r="B4" t="str">
            <v>DANIEL CUENCA</v>
          </cell>
          <cell r="C4" t="str">
            <v>ARGENTINA</v>
          </cell>
          <cell r="D4">
            <v>75</v>
          </cell>
        </row>
        <row r="5">
          <cell r="A5">
            <v>323</v>
          </cell>
          <cell r="B5" t="str">
            <v>LUIS OVIEDO ESPINOZA</v>
          </cell>
          <cell r="C5" t="str">
            <v>CHILE</v>
          </cell>
          <cell r="D5">
            <v>75</v>
          </cell>
        </row>
        <row r="6">
          <cell r="A6">
            <v>310</v>
          </cell>
          <cell r="B6" t="str">
            <v>GUIDO RIQUELME BRUPBACHER</v>
          </cell>
          <cell r="C6" t="str">
            <v>CHILE</v>
          </cell>
          <cell r="D6">
            <v>70</v>
          </cell>
        </row>
        <row r="7">
          <cell r="A7">
            <v>312</v>
          </cell>
          <cell r="B7" t="str">
            <v>JOSÉ ESPEJO FLORES</v>
          </cell>
          <cell r="C7" t="str">
            <v>CHILE</v>
          </cell>
          <cell r="D7">
            <v>70</v>
          </cell>
        </row>
        <row r="8">
          <cell r="A8">
            <v>314</v>
          </cell>
          <cell r="B8" t="str">
            <v>MARCO RECART ASTABURUAGA</v>
          </cell>
          <cell r="C8" t="str">
            <v>CHILE</v>
          </cell>
          <cell r="D8">
            <v>70</v>
          </cell>
        </row>
        <row r="9">
          <cell r="A9">
            <v>142</v>
          </cell>
          <cell r="B9" t="str">
            <v>ADOLFO MURGA</v>
          </cell>
          <cell r="C9" t="str">
            <v>ARGENTINA</v>
          </cell>
          <cell r="D9">
            <v>60</v>
          </cell>
        </row>
        <row r="10">
          <cell r="A10">
            <v>295</v>
          </cell>
          <cell r="B10" t="str">
            <v>LUIS HURTADO GÓMEZ</v>
          </cell>
          <cell r="C10" t="str">
            <v>CHILE</v>
          </cell>
          <cell r="D10">
            <v>60</v>
          </cell>
        </row>
        <row r="11">
          <cell r="A11">
            <v>296</v>
          </cell>
          <cell r="B11" t="str">
            <v>LUIS SMITMANS</v>
          </cell>
          <cell r="C11" t="str">
            <v>CHILE</v>
          </cell>
          <cell r="D11">
            <v>60</v>
          </cell>
        </row>
        <row r="12">
          <cell r="A12">
            <v>200</v>
          </cell>
          <cell r="B12" t="str">
            <v>NILSON DAMASIO PEREIRA</v>
          </cell>
          <cell r="C12" t="str">
            <v>BRASIL</v>
          </cell>
          <cell r="D12">
            <v>50</v>
          </cell>
        </row>
        <row r="13">
          <cell r="A13">
            <v>145</v>
          </cell>
          <cell r="B13" t="str">
            <v>OSCAR ALFREDO BORDON</v>
          </cell>
          <cell r="C13" t="str">
            <v>ARGENTINA</v>
          </cell>
          <cell r="D13">
            <v>60</v>
          </cell>
        </row>
        <row r="14">
          <cell r="A14">
            <v>138</v>
          </cell>
          <cell r="B14" t="str">
            <v>FRANCISCO  EZIO CATELLANI</v>
          </cell>
          <cell r="C14" t="str">
            <v>ARGENTINA</v>
          </cell>
          <cell r="D14">
            <v>55</v>
          </cell>
        </row>
        <row r="15">
          <cell r="A15">
            <v>422</v>
          </cell>
          <cell r="B15" t="str">
            <v xml:space="preserve">GREGORIO DAVIS BORJA </v>
          </cell>
          <cell r="C15" t="str">
            <v>ECUADOR</v>
          </cell>
          <cell r="D15">
            <v>55</v>
          </cell>
        </row>
        <row r="16">
          <cell r="A16">
            <v>443</v>
          </cell>
          <cell r="B16" t="str">
            <v>VICTOR BENITES</v>
          </cell>
          <cell r="C16" t="str">
            <v>PERU</v>
          </cell>
          <cell r="D16">
            <v>55</v>
          </cell>
        </row>
        <row r="17">
          <cell r="A17">
            <v>368</v>
          </cell>
          <cell r="B17" t="str">
            <v>DIOGENES FIERRO ARAYA</v>
          </cell>
          <cell r="C17" t="str">
            <v>CHILE</v>
          </cell>
          <cell r="D17">
            <v>55</v>
          </cell>
        </row>
        <row r="18">
          <cell r="A18">
            <v>127</v>
          </cell>
          <cell r="B18" t="str">
            <v>ARGENTINO FORENMY</v>
          </cell>
          <cell r="C18" t="str">
            <v>ARGENTINA</v>
          </cell>
          <cell r="D18">
            <v>50</v>
          </cell>
        </row>
        <row r="19">
          <cell r="A19">
            <v>425</v>
          </cell>
          <cell r="B19" t="str">
            <v>RICHARD AMIGO</v>
          </cell>
          <cell r="C19" t="str">
            <v>PARAGUAY</v>
          </cell>
          <cell r="D19">
            <v>50</v>
          </cell>
        </row>
        <row r="20">
          <cell r="A20">
            <v>192</v>
          </cell>
          <cell r="B20" t="str">
            <v>JERRY EDSON DA COSTA</v>
          </cell>
          <cell r="C20" t="str">
            <v>BRASIL</v>
          </cell>
          <cell r="D20">
            <v>45</v>
          </cell>
        </row>
        <row r="21">
          <cell r="A21">
            <v>253</v>
          </cell>
          <cell r="B21" t="str">
            <v>JOHN ARANEDA</v>
          </cell>
          <cell r="C21" t="str">
            <v>CHILE</v>
          </cell>
          <cell r="D21">
            <v>45</v>
          </cell>
        </row>
        <row r="22">
          <cell r="A22">
            <v>418</v>
          </cell>
          <cell r="B22" t="str">
            <v xml:space="preserve">MARCO PAREDES CUADRADO </v>
          </cell>
          <cell r="C22" t="str">
            <v>ECUADOR</v>
          </cell>
          <cell r="D22">
            <v>45</v>
          </cell>
        </row>
        <row r="23">
          <cell r="A23">
            <v>117</v>
          </cell>
          <cell r="B23" t="str">
            <v>GUSTAVO ADRIAN  RODRIGUEZ</v>
          </cell>
          <cell r="C23" t="str">
            <v>ARGENTINA</v>
          </cell>
          <cell r="D23">
            <v>40</v>
          </cell>
        </row>
        <row r="24">
          <cell r="A24">
            <v>229</v>
          </cell>
          <cell r="B24" t="str">
            <v>JORGE SALGADO</v>
          </cell>
          <cell r="C24" t="str">
            <v>CHILE</v>
          </cell>
          <cell r="D24">
            <v>35</v>
          </cell>
        </row>
        <row r="25">
          <cell r="A25">
            <v>189</v>
          </cell>
          <cell r="B25" t="str">
            <v>JULIO CESAR MONHSAM</v>
          </cell>
          <cell r="C25" t="str">
            <v>BRASIL</v>
          </cell>
          <cell r="D25">
            <v>35</v>
          </cell>
        </row>
        <row r="26">
          <cell r="A26">
            <v>211</v>
          </cell>
          <cell r="B26" t="str">
            <v>CRISTÓBAL A. ALONSO BENAVENTE</v>
          </cell>
          <cell r="C26" t="str">
            <v>CHILE</v>
          </cell>
          <cell r="D26">
            <v>30</v>
          </cell>
        </row>
        <row r="27">
          <cell r="A27">
            <v>426</v>
          </cell>
          <cell r="B27" t="str">
            <v>JAIME JULCA</v>
          </cell>
          <cell r="C27" t="str">
            <v>PERU</v>
          </cell>
          <cell r="D27">
            <v>30</v>
          </cell>
        </row>
        <row r="31">
          <cell r="A31">
            <v>327</v>
          </cell>
        </row>
        <row r="33">
          <cell r="A33">
            <v>153</v>
          </cell>
        </row>
        <row r="35">
          <cell r="A35">
            <v>150</v>
          </cell>
        </row>
        <row r="37">
          <cell r="A37">
            <v>323</v>
          </cell>
        </row>
        <row r="39">
          <cell r="A39">
            <v>310</v>
          </cell>
        </row>
        <row r="41">
          <cell r="A41">
            <v>312</v>
          </cell>
        </row>
        <row r="43">
          <cell r="A43">
            <v>314</v>
          </cell>
        </row>
        <row r="45">
          <cell r="A45">
            <v>142</v>
          </cell>
        </row>
        <row r="47">
          <cell r="A47">
            <v>295</v>
          </cell>
        </row>
        <row r="49">
          <cell r="A49">
            <v>296</v>
          </cell>
        </row>
        <row r="51">
          <cell r="A51">
            <v>200</v>
          </cell>
        </row>
        <row r="53">
          <cell r="A53">
            <v>145</v>
          </cell>
        </row>
        <row r="55">
          <cell r="A55">
            <v>138</v>
          </cell>
        </row>
        <row r="57">
          <cell r="A57">
            <v>422</v>
          </cell>
        </row>
        <row r="59">
          <cell r="A59">
            <v>443</v>
          </cell>
        </row>
        <row r="61">
          <cell r="A61">
            <v>368</v>
          </cell>
        </row>
        <row r="63">
          <cell r="A63">
            <v>127</v>
          </cell>
        </row>
        <row r="65">
          <cell r="A65">
            <v>425</v>
          </cell>
        </row>
        <row r="67">
          <cell r="A67">
            <v>192</v>
          </cell>
        </row>
        <row r="69">
          <cell r="A69">
            <v>253</v>
          </cell>
        </row>
        <row r="71">
          <cell r="A71">
            <v>418</v>
          </cell>
        </row>
        <row r="73">
          <cell r="A73">
            <v>117</v>
          </cell>
        </row>
        <row r="75">
          <cell r="A75">
            <v>229</v>
          </cell>
        </row>
        <row r="77">
          <cell r="A77">
            <v>189</v>
          </cell>
        </row>
        <row r="79">
          <cell r="A79">
            <v>211</v>
          </cell>
        </row>
        <row r="81">
          <cell r="A81">
            <v>426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3"/>
  <sheetViews>
    <sheetView workbookViewId="0">
      <selection activeCell="A271" sqref="A271:XFD271"/>
    </sheetView>
  </sheetViews>
  <sheetFormatPr baseColWidth="10" defaultRowHeight="15" x14ac:dyDescent="0.25"/>
  <cols>
    <col min="1" max="1" width="8.28515625" bestFit="1" customWidth="1"/>
    <col min="2" max="2" width="31.85546875" bestFit="1" customWidth="1"/>
    <col min="4" max="4" width="4" bestFit="1" customWidth="1"/>
    <col min="5" max="8" width="7.85546875" customWidth="1"/>
    <col min="9" max="9" width="7.85546875" bestFit="1" customWidth="1"/>
    <col min="10" max="13" width="7.85546875" customWidth="1"/>
    <col min="14" max="14" width="3.28515625" customWidth="1"/>
    <col min="15" max="15" width="1.5703125" customWidth="1"/>
    <col min="16" max="16" width="5.85546875" customWidth="1"/>
    <col min="17" max="18" width="7.85546875" customWidth="1"/>
  </cols>
  <sheetData>
    <row r="1" spans="1:9" x14ac:dyDescent="0.25">
      <c r="A1" s="1" t="s">
        <v>0</v>
      </c>
      <c r="B1" s="1" t="s">
        <v>1</v>
      </c>
    </row>
    <row r="2" spans="1:9" x14ac:dyDescent="0.25">
      <c r="A2" s="1"/>
      <c r="B2" s="2" t="s">
        <v>2</v>
      </c>
    </row>
    <row r="3" spans="1:9" x14ac:dyDescent="0.25">
      <c r="A3" s="1"/>
      <c r="B3" s="1" t="s">
        <v>3</v>
      </c>
    </row>
    <row r="4" spans="1:9" x14ac:dyDescent="0.25">
      <c r="A4" s="1"/>
      <c r="B4" s="1" t="s">
        <v>4</v>
      </c>
    </row>
    <row r="5" spans="1:9" ht="15.75" thickBot="1" x14ac:dyDescent="0.3">
      <c r="A5" s="1"/>
      <c r="B5" s="2" t="s">
        <v>5</v>
      </c>
    </row>
    <row r="6" spans="1:9" ht="15.75" thickBot="1" x14ac:dyDescent="0.3">
      <c r="A6" s="4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6" t="s">
        <v>11</v>
      </c>
      <c r="G6" s="7" t="s">
        <v>12</v>
      </c>
      <c r="H6" s="8" t="s">
        <v>13</v>
      </c>
      <c r="I6" s="9" t="s">
        <v>14</v>
      </c>
    </row>
    <row r="7" spans="1:9" x14ac:dyDescent="0.25">
      <c r="A7" s="10">
        <v>466</v>
      </c>
      <c r="B7" s="11" t="s">
        <v>15</v>
      </c>
      <c r="C7" s="11" t="s">
        <v>16</v>
      </c>
      <c r="D7" s="11">
        <v>60</v>
      </c>
      <c r="E7" s="12">
        <v>1</v>
      </c>
      <c r="F7" s="13">
        <v>3</v>
      </c>
      <c r="G7" s="28">
        <v>0.01</v>
      </c>
      <c r="H7" s="15">
        <v>22.02</v>
      </c>
      <c r="I7" s="30">
        <v>0</v>
      </c>
    </row>
    <row r="8" spans="1:9" x14ac:dyDescent="0.25">
      <c r="A8" s="10">
        <v>201</v>
      </c>
      <c r="B8" s="11" t="s">
        <v>17</v>
      </c>
      <c r="C8" s="11" t="s">
        <v>18</v>
      </c>
      <c r="D8" s="11">
        <v>60</v>
      </c>
      <c r="E8" s="17">
        <v>1</v>
      </c>
      <c r="F8" s="18">
        <v>4</v>
      </c>
      <c r="G8" s="29">
        <v>0.01</v>
      </c>
      <c r="H8" s="19">
        <v>14.29</v>
      </c>
      <c r="I8" s="31">
        <v>645</v>
      </c>
    </row>
    <row r="9" spans="1:9" x14ac:dyDescent="0.25">
      <c r="A9" s="10">
        <v>316</v>
      </c>
      <c r="B9" s="11" t="s">
        <v>19</v>
      </c>
      <c r="C9" s="11" t="s">
        <v>20</v>
      </c>
      <c r="D9" s="11">
        <v>70</v>
      </c>
      <c r="E9" s="17">
        <v>1</v>
      </c>
      <c r="F9" s="18">
        <v>5</v>
      </c>
      <c r="G9" s="20"/>
      <c r="H9" s="19"/>
      <c r="I9" s="31">
        <v>0</v>
      </c>
    </row>
    <row r="10" spans="1:9" x14ac:dyDescent="0.25">
      <c r="A10" s="10">
        <v>153</v>
      </c>
      <c r="B10" s="11" t="s">
        <v>21</v>
      </c>
      <c r="C10" s="11" t="s">
        <v>22</v>
      </c>
      <c r="D10" s="11">
        <v>80</v>
      </c>
      <c r="E10" s="17">
        <v>1</v>
      </c>
      <c r="F10" s="18">
        <v>6</v>
      </c>
      <c r="G10" s="20">
        <v>0</v>
      </c>
      <c r="H10" s="19">
        <v>25.73</v>
      </c>
      <c r="I10" s="31">
        <v>0</v>
      </c>
    </row>
    <row r="11" spans="1:9" x14ac:dyDescent="0.25">
      <c r="A11" s="10">
        <v>274</v>
      </c>
      <c r="B11" s="11" t="s">
        <v>23</v>
      </c>
      <c r="C11" s="11" t="s">
        <v>20</v>
      </c>
      <c r="D11" s="11">
        <v>55</v>
      </c>
      <c r="E11" s="17">
        <v>2</v>
      </c>
      <c r="F11" s="18">
        <v>3</v>
      </c>
      <c r="G11" s="20">
        <v>0.1</v>
      </c>
      <c r="H11" s="19">
        <v>14.67</v>
      </c>
      <c r="I11" s="31">
        <v>506</v>
      </c>
    </row>
    <row r="12" spans="1:9" x14ac:dyDescent="0.25">
      <c r="A12" s="10">
        <v>137</v>
      </c>
      <c r="B12" s="11" t="s">
        <v>24</v>
      </c>
      <c r="C12" s="11" t="s">
        <v>22</v>
      </c>
      <c r="D12" s="11">
        <v>55</v>
      </c>
      <c r="E12" s="17">
        <v>2</v>
      </c>
      <c r="F12" s="18">
        <v>4</v>
      </c>
      <c r="G12" s="20">
        <v>0.1</v>
      </c>
      <c r="H12" s="19">
        <v>13.71</v>
      </c>
      <c r="I12" s="31">
        <v>663</v>
      </c>
    </row>
    <row r="13" spans="1:9" x14ac:dyDescent="0.25">
      <c r="A13" s="10">
        <v>442</v>
      </c>
      <c r="B13" s="11" t="s">
        <v>25</v>
      </c>
      <c r="C13" s="11" t="s">
        <v>26</v>
      </c>
      <c r="D13" s="11">
        <v>55</v>
      </c>
      <c r="E13" s="17">
        <v>2</v>
      </c>
      <c r="F13" s="18">
        <v>5</v>
      </c>
      <c r="G13" s="20">
        <v>0.1</v>
      </c>
      <c r="H13" s="19">
        <v>12.98</v>
      </c>
      <c r="I13" s="31">
        <v>795</v>
      </c>
    </row>
    <row r="14" spans="1:9" x14ac:dyDescent="0.25">
      <c r="A14" s="10">
        <v>140</v>
      </c>
      <c r="B14" s="11" t="s">
        <v>27</v>
      </c>
      <c r="C14" s="11" t="s">
        <v>22</v>
      </c>
      <c r="D14" s="11">
        <v>55</v>
      </c>
      <c r="E14" s="17">
        <v>2</v>
      </c>
      <c r="F14" s="18">
        <v>6</v>
      </c>
      <c r="G14" s="20">
        <v>0.1</v>
      </c>
      <c r="H14" s="19">
        <v>14.48</v>
      </c>
      <c r="I14" s="31">
        <v>536</v>
      </c>
    </row>
    <row r="15" spans="1:9" x14ac:dyDescent="0.25">
      <c r="A15" s="10">
        <v>127</v>
      </c>
      <c r="B15" s="11" t="s">
        <v>28</v>
      </c>
      <c r="C15" s="11" t="s">
        <v>22</v>
      </c>
      <c r="D15" s="11">
        <v>50</v>
      </c>
      <c r="E15" s="17">
        <v>3</v>
      </c>
      <c r="F15" s="18">
        <v>2</v>
      </c>
      <c r="G15" s="20"/>
      <c r="H15" s="19"/>
      <c r="I15" s="31">
        <v>0</v>
      </c>
    </row>
    <row r="16" spans="1:9" x14ac:dyDescent="0.25">
      <c r="A16" s="10">
        <v>128</v>
      </c>
      <c r="B16" s="11" t="s">
        <v>29</v>
      </c>
      <c r="C16" s="11" t="s">
        <v>22</v>
      </c>
      <c r="D16" s="11">
        <v>50</v>
      </c>
      <c r="E16" s="17">
        <v>4</v>
      </c>
      <c r="F16" s="18">
        <v>2</v>
      </c>
      <c r="G16" s="20">
        <v>-0.1</v>
      </c>
      <c r="H16" s="19">
        <v>13.43</v>
      </c>
      <c r="I16" s="31">
        <v>633</v>
      </c>
    </row>
    <row r="17" spans="1:9" x14ac:dyDescent="0.25">
      <c r="A17" s="10">
        <v>264</v>
      </c>
      <c r="B17" s="11" t="s">
        <v>30</v>
      </c>
      <c r="C17" s="11" t="s">
        <v>20</v>
      </c>
      <c r="D17" s="11">
        <v>50</v>
      </c>
      <c r="E17" s="17">
        <v>3</v>
      </c>
      <c r="F17" s="18">
        <v>4</v>
      </c>
      <c r="G17" s="20"/>
      <c r="H17" s="19"/>
      <c r="I17" s="31">
        <v>0</v>
      </c>
    </row>
    <row r="18" spans="1:9" x14ac:dyDescent="0.25">
      <c r="A18" s="10">
        <v>265</v>
      </c>
      <c r="B18" s="11" t="s">
        <v>31</v>
      </c>
      <c r="C18" s="11" t="s">
        <v>20</v>
      </c>
      <c r="D18" s="11">
        <v>50</v>
      </c>
      <c r="E18" s="17">
        <v>3</v>
      </c>
      <c r="F18" s="18">
        <v>5</v>
      </c>
      <c r="G18" s="20"/>
      <c r="H18" s="19"/>
      <c r="I18" s="31">
        <v>0</v>
      </c>
    </row>
    <row r="19" spans="1:9" x14ac:dyDescent="0.25">
      <c r="A19" s="10">
        <v>133</v>
      </c>
      <c r="B19" s="11" t="s">
        <v>32</v>
      </c>
      <c r="C19" s="11" t="s">
        <v>22</v>
      </c>
      <c r="D19" s="11">
        <v>50</v>
      </c>
      <c r="E19" s="17">
        <v>3</v>
      </c>
      <c r="F19" s="18">
        <v>6</v>
      </c>
      <c r="G19" s="20"/>
      <c r="H19" s="19"/>
      <c r="I19" s="31">
        <v>0</v>
      </c>
    </row>
    <row r="20" spans="1:9" x14ac:dyDescent="0.25">
      <c r="A20" s="10">
        <v>111</v>
      </c>
      <c r="B20" s="11" t="s">
        <v>33</v>
      </c>
      <c r="C20" s="11" t="s">
        <v>22</v>
      </c>
      <c r="D20" s="11">
        <v>35</v>
      </c>
      <c r="E20" s="17">
        <v>4</v>
      </c>
      <c r="F20" s="18">
        <v>3</v>
      </c>
      <c r="G20" s="20">
        <v>-0.1</v>
      </c>
      <c r="H20" s="19">
        <v>14.19</v>
      </c>
      <c r="I20" s="31">
        <v>311</v>
      </c>
    </row>
    <row r="21" spans="1:9" x14ac:dyDescent="0.25">
      <c r="A21" s="10">
        <v>251</v>
      </c>
      <c r="B21" s="11" t="s">
        <v>34</v>
      </c>
      <c r="C21" s="11" t="s">
        <v>20</v>
      </c>
      <c r="D21" s="11">
        <v>45</v>
      </c>
      <c r="E21" s="17">
        <v>4</v>
      </c>
      <c r="F21" s="18">
        <v>4</v>
      </c>
      <c r="G21" s="20">
        <v>-0.1</v>
      </c>
      <c r="H21" s="19">
        <v>13.33</v>
      </c>
      <c r="I21" s="31">
        <v>578</v>
      </c>
    </row>
    <row r="22" spans="1:9" x14ac:dyDescent="0.25">
      <c r="A22" s="10">
        <v>192</v>
      </c>
      <c r="B22" s="11" t="s">
        <v>35</v>
      </c>
      <c r="C22" s="11" t="s">
        <v>18</v>
      </c>
      <c r="D22" s="11">
        <v>45</v>
      </c>
      <c r="E22" s="17">
        <v>4</v>
      </c>
      <c r="F22" s="18">
        <v>5</v>
      </c>
      <c r="G22" s="20">
        <v>-0.1</v>
      </c>
      <c r="H22" s="19">
        <v>18.39</v>
      </c>
      <c r="I22" s="31">
        <v>21</v>
      </c>
    </row>
    <row r="23" spans="1:9" x14ac:dyDescent="0.25">
      <c r="A23" s="10">
        <v>125</v>
      </c>
      <c r="B23" s="11" t="s">
        <v>36</v>
      </c>
      <c r="C23" s="11" t="s">
        <v>22</v>
      </c>
      <c r="D23" s="11">
        <v>45</v>
      </c>
      <c r="E23" s="17">
        <v>4</v>
      </c>
      <c r="F23" s="18">
        <v>6</v>
      </c>
      <c r="G23" s="20">
        <v>-0.1</v>
      </c>
      <c r="H23" s="19">
        <v>15.64</v>
      </c>
      <c r="I23" s="31">
        <v>241</v>
      </c>
    </row>
    <row r="24" spans="1:9" ht="5.25" customHeight="1" thickBot="1" x14ac:dyDescent="0.3">
      <c r="A24" s="21"/>
      <c r="B24" s="22"/>
      <c r="C24" s="22"/>
      <c r="D24" s="22"/>
      <c r="E24" s="23"/>
      <c r="F24" s="24"/>
      <c r="G24" s="25"/>
      <c r="H24" s="26"/>
      <c r="I24" s="26"/>
    </row>
    <row r="26" spans="1:9" x14ac:dyDescent="0.25">
      <c r="A26" s="1" t="s">
        <v>0</v>
      </c>
      <c r="B26" s="1" t="s">
        <v>37</v>
      </c>
    </row>
    <row r="27" spans="1:9" x14ac:dyDescent="0.25">
      <c r="A27" s="1"/>
      <c r="B27" s="2" t="s">
        <v>38</v>
      </c>
    </row>
    <row r="28" spans="1:9" x14ac:dyDescent="0.25">
      <c r="A28" s="1"/>
      <c r="B28" s="2" t="s">
        <v>3</v>
      </c>
    </row>
    <row r="29" spans="1:9" ht="15.75" thickBot="1" x14ac:dyDescent="0.3">
      <c r="A29" s="1"/>
      <c r="B29" s="1" t="s">
        <v>4</v>
      </c>
    </row>
    <row r="30" spans="1:9" ht="15.75" thickBot="1" x14ac:dyDescent="0.3">
      <c r="B30" s="1" t="s">
        <v>40</v>
      </c>
      <c r="E30" s="288" t="s">
        <v>41</v>
      </c>
      <c r="F30" s="289"/>
      <c r="G30" s="290"/>
      <c r="H30" s="32" t="s">
        <v>42</v>
      </c>
    </row>
    <row r="31" spans="1:9" ht="15.75" thickBot="1" x14ac:dyDescent="0.3">
      <c r="A31" s="4" t="s">
        <v>6</v>
      </c>
      <c r="B31" s="5" t="s">
        <v>7</v>
      </c>
      <c r="C31" s="5" t="s">
        <v>8</v>
      </c>
      <c r="D31" s="33" t="s">
        <v>9</v>
      </c>
      <c r="E31" s="4">
        <v>1</v>
      </c>
      <c r="F31" s="34">
        <v>2</v>
      </c>
      <c r="G31" s="6">
        <v>3</v>
      </c>
      <c r="H31" s="35" t="s">
        <v>13</v>
      </c>
      <c r="I31" s="36" t="s">
        <v>14</v>
      </c>
    </row>
    <row r="32" spans="1:9" x14ac:dyDescent="0.25">
      <c r="A32" s="38">
        <v>153</v>
      </c>
      <c r="B32" s="39" t="s">
        <v>21</v>
      </c>
      <c r="C32" s="39" t="s">
        <v>22</v>
      </c>
      <c r="D32" s="40">
        <v>80</v>
      </c>
      <c r="E32" s="41">
        <v>1.56</v>
      </c>
      <c r="F32" s="42" t="s">
        <v>43</v>
      </c>
      <c r="G32" s="43" t="s">
        <v>43</v>
      </c>
      <c r="H32" s="32">
        <v>1.56</v>
      </c>
      <c r="I32" s="44">
        <v>78</v>
      </c>
    </row>
    <row r="33" spans="1:9" x14ac:dyDescent="0.25">
      <c r="A33" s="45"/>
      <c r="B33" s="46"/>
      <c r="C33" s="46"/>
      <c r="D33" s="47" t="s">
        <v>12</v>
      </c>
      <c r="E33" s="48">
        <v>0</v>
      </c>
      <c r="F33" s="49"/>
      <c r="G33" s="50"/>
      <c r="H33" s="51">
        <v>0</v>
      </c>
      <c r="I33" s="52"/>
    </row>
    <row r="34" spans="1:9" x14ac:dyDescent="0.25">
      <c r="A34" s="54">
        <v>316</v>
      </c>
      <c r="B34" s="55" t="s">
        <v>19</v>
      </c>
      <c r="C34" s="55" t="s">
        <v>20</v>
      </c>
      <c r="D34" s="56">
        <v>70</v>
      </c>
      <c r="E34" s="57"/>
      <c r="F34" s="58"/>
      <c r="G34" s="59"/>
      <c r="H34" s="60">
        <v>0</v>
      </c>
      <c r="I34" s="61">
        <v>0</v>
      </c>
    </row>
    <row r="35" spans="1:9" x14ac:dyDescent="0.25">
      <c r="A35" s="45"/>
      <c r="B35" s="46"/>
      <c r="C35" s="46"/>
      <c r="D35" s="47" t="s">
        <v>12</v>
      </c>
      <c r="E35" s="48"/>
      <c r="F35" s="49"/>
      <c r="G35" s="50"/>
      <c r="H35" s="51"/>
      <c r="I35" s="52"/>
    </row>
    <row r="36" spans="1:9" x14ac:dyDescent="0.25">
      <c r="A36" s="54">
        <v>201</v>
      </c>
      <c r="B36" s="55" t="s">
        <v>17</v>
      </c>
      <c r="C36" s="55" t="s">
        <v>18</v>
      </c>
      <c r="D36" s="56">
        <v>60</v>
      </c>
      <c r="E36" s="57">
        <v>3.67</v>
      </c>
      <c r="F36" s="58">
        <v>4.2699999999999996</v>
      </c>
      <c r="G36" s="59">
        <v>4.09</v>
      </c>
      <c r="H36" s="60">
        <v>4.2699999999999996</v>
      </c>
      <c r="I36" s="61">
        <v>589</v>
      </c>
    </row>
    <row r="37" spans="1:9" x14ac:dyDescent="0.25">
      <c r="A37" s="45"/>
      <c r="B37" s="46"/>
      <c r="C37" s="46"/>
      <c r="D37" s="47" t="s">
        <v>12</v>
      </c>
      <c r="E37" s="48"/>
      <c r="F37" s="49">
        <v>0.5</v>
      </c>
      <c r="G37" s="50"/>
      <c r="H37" s="51">
        <v>0.5</v>
      </c>
      <c r="I37" s="52"/>
    </row>
    <row r="38" spans="1:9" x14ac:dyDescent="0.25">
      <c r="A38" s="54">
        <v>466</v>
      </c>
      <c r="B38" s="55" t="s">
        <v>15</v>
      </c>
      <c r="C38" s="55" t="s">
        <v>16</v>
      </c>
      <c r="D38" s="56">
        <v>60</v>
      </c>
      <c r="E38" s="57">
        <v>2.83</v>
      </c>
      <c r="F38" s="62" t="s">
        <v>43</v>
      </c>
      <c r="G38" s="59">
        <v>2.98</v>
      </c>
      <c r="H38" s="60">
        <v>2.98</v>
      </c>
      <c r="I38" s="61">
        <v>237</v>
      </c>
    </row>
    <row r="39" spans="1:9" x14ac:dyDescent="0.25">
      <c r="A39" s="45"/>
      <c r="B39" s="46"/>
      <c r="C39" s="46"/>
      <c r="D39" s="47" t="s">
        <v>12</v>
      </c>
      <c r="E39" s="48"/>
      <c r="F39" s="49"/>
      <c r="G39" s="50">
        <v>0.2</v>
      </c>
      <c r="H39" s="51">
        <v>0.2</v>
      </c>
      <c r="I39" s="52"/>
    </row>
    <row r="40" spans="1:9" x14ac:dyDescent="0.25">
      <c r="A40" s="54">
        <v>140</v>
      </c>
      <c r="B40" s="55" t="s">
        <v>27</v>
      </c>
      <c r="C40" s="55" t="s">
        <v>22</v>
      </c>
      <c r="D40" s="56">
        <v>55</v>
      </c>
      <c r="E40" s="57">
        <v>4.12</v>
      </c>
      <c r="F40" s="58">
        <v>4.34</v>
      </c>
      <c r="G40" s="59">
        <v>4.46</v>
      </c>
      <c r="H40" s="60">
        <v>4.46</v>
      </c>
      <c r="I40" s="61">
        <v>554</v>
      </c>
    </row>
    <row r="41" spans="1:9" x14ac:dyDescent="0.25">
      <c r="A41" s="45"/>
      <c r="B41" s="46"/>
      <c r="C41" s="46"/>
      <c r="D41" s="47" t="s">
        <v>12</v>
      </c>
      <c r="E41" s="48"/>
      <c r="F41" s="49"/>
      <c r="G41" s="50">
        <v>0.2</v>
      </c>
      <c r="H41" s="51">
        <v>0.2</v>
      </c>
      <c r="I41" s="52"/>
    </row>
    <row r="42" spans="1:9" x14ac:dyDescent="0.25">
      <c r="A42" s="54">
        <v>442</v>
      </c>
      <c r="B42" s="55" t="s">
        <v>25</v>
      </c>
      <c r="C42" s="55" t="s">
        <v>26</v>
      </c>
      <c r="D42" s="56">
        <v>55</v>
      </c>
      <c r="E42" s="57">
        <v>4.38</v>
      </c>
      <c r="F42" s="58">
        <v>2.17</v>
      </c>
      <c r="G42" s="59">
        <v>3.88</v>
      </c>
      <c r="H42" s="60">
        <v>4.38</v>
      </c>
      <c r="I42" s="61">
        <v>531</v>
      </c>
    </row>
    <row r="43" spans="1:9" x14ac:dyDescent="0.25">
      <c r="A43" s="45"/>
      <c r="B43" s="46"/>
      <c r="C43" s="46"/>
      <c r="D43" s="47" t="s">
        <v>12</v>
      </c>
      <c r="E43" s="48">
        <v>-0.1</v>
      </c>
      <c r="F43" s="49"/>
      <c r="G43" s="50"/>
      <c r="H43" s="51">
        <v>-0.1</v>
      </c>
      <c r="I43" s="52"/>
    </row>
    <row r="44" spans="1:9" x14ac:dyDescent="0.25">
      <c r="A44" s="54">
        <v>137</v>
      </c>
      <c r="B44" s="55" t="s">
        <v>24</v>
      </c>
      <c r="C44" s="55" t="s">
        <v>22</v>
      </c>
      <c r="D44" s="56">
        <v>55</v>
      </c>
      <c r="E44" s="57">
        <v>4.12</v>
      </c>
      <c r="F44" s="62">
        <v>4.2</v>
      </c>
      <c r="G44" s="59">
        <v>4.33</v>
      </c>
      <c r="H44" s="60">
        <v>4.33</v>
      </c>
      <c r="I44" s="61">
        <v>519</v>
      </c>
    </row>
    <row r="45" spans="1:9" x14ac:dyDescent="0.25">
      <c r="A45" s="45"/>
      <c r="B45" s="46"/>
      <c r="C45" s="46"/>
      <c r="D45" s="47" t="s">
        <v>12</v>
      </c>
      <c r="E45" s="48"/>
      <c r="F45" s="49"/>
      <c r="G45" s="50">
        <v>0.4</v>
      </c>
      <c r="H45" s="51">
        <v>0.4</v>
      </c>
      <c r="I45" s="52"/>
    </row>
    <row r="46" spans="1:9" x14ac:dyDescent="0.25">
      <c r="A46" s="54">
        <v>274</v>
      </c>
      <c r="B46" s="55" t="s">
        <v>23</v>
      </c>
      <c r="C46" s="55" t="s">
        <v>20</v>
      </c>
      <c r="D46" s="56">
        <v>55</v>
      </c>
      <c r="E46" s="57">
        <v>3.66</v>
      </c>
      <c r="F46" s="58">
        <v>3.55</v>
      </c>
      <c r="G46" s="59">
        <v>3.73</v>
      </c>
      <c r="H46" s="60">
        <v>3.73</v>
      </c>
      <c r="I46" s="61">
        <v>361</v>
      </c>
    </row>
    <row r="47" spans="1:9" x14ac:dyDescent="0.25">
      <c r="A47" s="45"/>
      <c r="B47" s="46"/>
      <c r="C47" s="46"/>
      <c r="D47" s="47" t="s">
        <v>12</v>
      </c>
      <c r="E47" s="48"/>
      <c r="F47" s="49"/>
      <c r="G47" s="50">
        <v>0.7</v>
      </c>
      <c r="H47" s="51">
        <v>0.7</v>
      </c>
      <c r="I47" s="52"/>
    </row>
    <row r="48" spans="1:9" x14ac:dyDescent="0.25">
      <c r="A48" s="54">
        <v>133</v>
      </c>
      <c r="B48" s="55" t="s">
        <v>32</v>
      </c>
      <c r="C48" s="55" t="s">
        <v>22</v>
      </c>
      <c r="D48" s="56">
        <v>50</v>
      </c>
      <c r="E48" s="57"/>
      <c r="F48" s="58"/>
      <c r="G48" s="59"/>
      <c r="H48" s="60">
        <v>0</v>
      </c>
      <c r="I48" s="61">
        <v>0</v>
      </c>
    </row>
    <row r="49" spans="1:9" x14ac:dyDescent="0.25">
      <c r="A49" s="45"/>
      <c r="B49" s="46"/>
      <c r="C49" s="46"/>
      <c r="D49" s="47" t="s">
        <v>12</v>
      </c>
      <c r="E49" s="48"/>
      <c r="F49" s="49"/>
      <c r="G49" s="50"/>
      <c r="H49" s="51"/>
      <c r="I49" s="52"/>
    </row>
    <row r="50" spans="1:9" x14ac:dyDescent="0.25">
      <c r="A50" s="54">
        <v>265</v>
      </c>
      <c r="B50" s="55" t="s">
        <v>31</v>
      </c>
      <c r="C50" s="55" t="s">
        <v>20</v>
      </c>
      <c r="D50" s="56">
        <v>50</v>
      </c>
      <c r="E50" s="57"/>
      <c r="F50" s="62"/>
      <c r="G50" s="59"/>
      <c r="H50" s="60">
        <v>0</v>
      </c>
      <c r="I50" s="61">
        <v>0</v>
      </c>
    </row>
    <row r="51" spans="1:9" x14ac:dyDescent="0.25">
      <c r="A51" s="45"/>
      <c r="B51" s="46"/>
      <c r="C51" s="46"/>
      <c r="D51" s="47" t="s">
        <v>12</v>
      </c>
      <c r="E51" s="48"/>
      <c r="F51" s="49"/>
      <c r="G51" s="50"/>
      <c r="H51" s="51"/>
      <c r="I51" s="52"/>
    </row>
    <row r="52" spans="1:9" x14ac:dyDescent="0.25">
      <c r="A52" s="54">
        <v>264</v>
      </c>
      <c r="B52" s="55" t="s">
        <v>30</v>
      </c>
      <c r="C52" s="55" t="s">
        <v>20</v>
      </c>
      <c r="D52" s="56">
        <v>50</v>
      </c>
      <c r="E52" s="57"/>
      <c r="F52" s="58"/>
      <c r="G52" s="59"/>
      <c r="H52" s="60">
        <v>0</v>
      </c>
      <c r="I52" s="61">
        <v>0</v>
      </c>
    </row>
    <row r="53" spans="1:9" x14ac:dyDescent="0.25">
      <c r="A53" s="45"/>
      <c r="B53" s="46"/>
      <c r="C53" s="46"/>
      <c r="D53" s="47" t="s">
        <v>12</v>
      </c>
      <c r="E53" s="48"/>
      <c r="F53" s="49"/>
      <c r="G53" s="50"/>
      <c r="H53" s="51"/>
      <c r="I53" s="52"/>
    </row>
    <row r="54" spans="1:9" x14ac:dyDescent="0.25">
      <c r="A54" s="54">
        <v>128</v>
      </c>
      <c r="B54" s="55" t="s">
        <v>29</v>
      </c>
      <c r="C54" s="55" t="s">
        <v>22</v>
      </c>
      <c r="D54" s="56">
        <v>50</v>
      </c>
      <c r="E54" s="57">
        <v>4.7699999999999996</v>
      </c>
      <c r="F54" s="58">
        <v>4.25</v>
      </c>
      <c r="G54" s="59" t="s">
        <v>43</v>
      </c>
      <c r="H54" s="60">
        <v>4.7699999999999996</v>
      </c>
      <c r="I54" s="61">
        <v>556</v>
      </c>
    </row>
    <row r="55" spans="1:9" x14ac:dyDescent="0.25">
      <c r="A55" s="45"/>
      <c r="B55" s="46"/>
      <c r="C55" s="46"/>
      <c r="D55" s="47" t="s">
        <v>12</v>
      </c>
      <c r="E55" s="48">
        <v>0</v>
      </c>
      <c r="F55" s="49"/>
      <c r="G55" s="50"/>
      <c r="H55" s="51">
        <v>0</v>
      </c>
      <c r="I55" s="52"/>
    </row>
    <row r="56" spans="1:9" x14ac:dyDescent="0.25">
      <c r="A56" s="54">
        <v>127</v>
      </c>
      <c r="B56" s="55" t="s">
        <v>28</v>
      </c>
      <c r="C56" s="55" t="s">
        <v>22</v>
      </c>
      <c r="D56" s="56">
        <v>50</v>
      </c>
      <c r="E56" s="57"/>
      <c r="F56" s="62"/>
      <c r="G56" s="59"/>
      <c r="H56" s="60">
        <v>0</v>
      </c>
      <c r="I56" s="61">
        <v>0</v>
      </c>
    </row>
    <row r="57" spans="1:9" x14ac:dyDescent="0.25">
      <c r="A57" s="45"/>
      <c r="B57" s="46"/>
      <c r="C57" s="46"/>
      <c r="D57" s="47" t="s">
        <v>12</v>
      </c>
      <c r="E57" s="48"/>
      <c r="F57" s="49"/>
      <c r="G57" s="50"/>
      <c r="H57" s="51"/>
      <c r="I57" s="52"/>
    </row>
    <row r="58" spans="1:9" x14ac:dyDescent="0.25">
      <c r="A58" s="54">
        <v>125</v>
      </c>
      <c r="B58" s="55" t="s">
        <v>36</v>
      </c>
      <c r="C58" s="55" t="s">
        <v>22</v>
      </c>
      <c r="D58" s="56">
        <v>45</v>
      </c>
      <c r="E58" s="57">
        <v>3.53</v>
      </c>
      <c r="F58" s="62">
        <v>3.53</v>
      </c>
      <c r="G58" s="59">
        <v>3.47</v>
      </c>
      <c r="H58" s="60">
        <v>3.53</v>
      </c>
      <c r="I58" s="61">
        <v>217</v>
      </c>
    </row>
    <row r="59" spans="1:9" x14ac:dyDescent="0.25">
      <c r="A59" s="45"/>
      <c r="B59" s="46"/>
      <c r="C59" s="46"/>
      <c r="D59" s="47" t="s">
        <v>12</v>
      </c>
      <c r="E59" s="48">
        <v>0.1</v>
      </c>
      <c r="F59" s="49"/>
      <c r="G59" s="50"/>
      <c r="H59" s="51">
        <v>0.1</v>
      </c>
      <c r="I59" s="52"/>
    </row>
    <row r="60" spans="1:9" x14ac:dyDescent="0.25">
      <c r="A60" s="54">
        <v>192</v>
      </c>
      <c r="B60" s="55" t="s">
        <v>35</v>
      </c>
      <c r="C60" s="55" t="s">
        <v>18</v>
      </c>
      <c r="D60" s="56">
        <v>45</v>
      </c>
      <c r="E60" s="57">
        <v>2.74</v>
      </c>
      <c r="F60" s="58" t="s">
        <v>43</v>
      </c>
      <c r="G60" s="59" t="s">
        <v>43</v>
      </c>
      <c r="H60" s="60">
        <v>2.74</v>
      </c>
      <c r="I60" s="61">
        <v>85</v>
      </c>
    </row>
    <row r="61" spans="1:9" x14ac:dyDescent="0.25">
      <c r="A61" s="45"/>
      <c r="B61" s="46"/>
      <c r="C61" s="46"/>
      <c r="D61" s="47" t="s">
        <v>12</v>
      </c>
      <c r="E61" s="48">
        <v>0.1</v>
      </c>
      <c r="F61" s="49"/>
      <c r="G61" s="50"/>
      <c r="H61" s="51">
        <v>0.1</v>
      </c>
      <c r="I61" s="52"/>
    </row>
    <row r="62" spans="1:9" x14ac:dyDescent="0.25">
      <c r="A62" s="54">
        <v>251</v>
      </c>
      <c r="B62" s="55" t="s">
        <v>34</v>
      </c>
      <c r="C62" s="55" t="s">
        <v>20</v>
      </c>
      <c r="D62" s="56">
        <v>45</v>
      </c>
      <c r="E62" s="57">
        <v>4.08</v>
      </c>
      <c r="F62" s="58">
        <v>3.95</v>
      </c>
      <c r="G62" s="59">
        <v>4.22</v>
      </c>
      <c r="H62" s="60">
        <v>4.22</v>
      </c>
      <c r="I62" s="61">
        <v>358</v>
      </c>
    </row>
    <row r="63" spans="1:9" x14ac:dyDescent="0.25">
      <c r="A63" s="45"/>
      <c r="B63" s="46"/>
      <c r="C63" s="46"/>
      <c r="D63" s="47" t="s">
        <v>12</v>
      </c>
      <c r="E63" s="48"/>
      <c r="F63" s="49"/>
      <c r="G63" s="50">
        <v>0.4</v>
      </c>
      <c r="H63" s="51">
        <v>0.4</v>
      </c>
      <c r="I63" s="52"/>
    </row>
    <row r="64" spans="1:9" x14ac:dyDescent="0.25">
      <c r="A64" s="54">
        <v>111</v>
      </c>
      <c r="B64" s="55" t="s">
        <v>33</v>
      </c>
      <c r="C64" s="55" t="s">
        <v>22</v>
      </c>
      <c r="D64" s="56">
        <v>35</v>
      </c>
      <c r="E64" s="57">
        <v>4.7</v>
      </c>
      <c r="F64" s="62">
        <v>4.72</v>
      </c>
      <c r="G64" s="59">
        <v>4.42</v>
      </c>
      <c r="H64" s="60">
        <v>4.72</v>
      </c>
      <c r="I64" s="61">
        <v>356</v>
      </c>
    </row>
    <row r="65" spans="1:9" x14ac:dyDescent="0.25">
      <c r="A65" s="45"/>
      <c r="B65" s="46"/>
      <c r="C65" s="46"/>
      <c r="D65" s="47" t="s">
        <v>12</v>
      </c>
      <c r="E65" s="48"/>
      <c r="F65" s="49">
        <v>0.2</v>
      </c>
      <c r="G65" s="50"/>
      <c r="H65" s="51">
        <v>0.2</v>
      </c>
      <c r="I65" s="52"/>
    </row>
    <row r="66" spans="1:9" ht="6" customHeight="1" thickBot="1" x14ac:dyDescent="0.3">
      <c r="A66" s="21"/>
      <c r="B66" s="22"/>
      <c r="C66" s="22"/>
      <c r="D66" s="63"/>
      <c r="E66" s="64"/>
      <c r="F66" s="65"/>
      <c r="G66" s="66"/>
      <c r="H66" s="67"/>
      <c r="I66" s="27"/>
    </row>
    <row r="68" spans="1:9" x14ac:dyDescent="0.25">
      <c r="A68" s="1" t="s">
        <v>0</v>
      </c>
      <c r="B68" s="1" t="s">
        <v>37</v>
      </c>
    </row>
    <row r="69" spans="1:9" x14ac:dyDescent="0.25">
      <c r="A69" s="1"/>
      <c r="B69" s="2" t="s">
        <v>44</v>
      </c>
    </row>
    <row r="70" spans="1:9" x14ac:dyDescent="0.25">
      <c r="A70" s="1"/>
      <c r="B70" s="2" t="s">
        <v>3</v>
      </c>
    </row>
    <row r="71" spans="1:9" ht="15.75" thickBot="1" x14ac:dyDescent="0.3">
      <c r="A71" s="1"/>
      <c r="B71" s="1" t="s">
        <v>4</v>
      </c>
    </row>
    <row r="72" spans="1:9" ht="15.75" thickBot="1" x14ac:dyDescent="0.3">
      <c r="B72" s="1" t="s">
        <v>45</v>
      </c>
      <c r="E72" s="288" t="s">
        <v>46</v>
      </c>
      <c r="F72" s="289"/>
      <c r="G72" s="290"/>
      <c r="H72" s="32" t="s">
        <v>42</v>
      </c>
    </row>
    <row r="73" spans="1:9" ht="15.75" thickBot="1" x14ac:dyDescent="0.3">
      <c r="A73" s="4" t="s">
        <v>6</v>
      </c>
      <c r="B73" s="5" t="s">
        <v>7</v>
      </c>
      <c r="C73" s="5" t="s">
        <v>8</v>
      </c>
      <c r="D73" s="5" t="s">
        <v>9</v>
      </c>
      <c r="E73" s="4">
        <v>1</v>
      </c>
      <c r="F73" s="34">
        <v>2</v>
      </c>
      <c r="G73" s="6">
        <v>3</v>
      </c>
      <c r="H73" s="35" t="s">
        <v>13</v>
      </c>
      <c r="I73" s="37" t="s">
        <v>14</v>
      </c>
    </row>
    <row r="74" spans="1:9" x14ac:dyDescent="0.25">
      <c r="A74" s="69">
        <v>153</v>
      </c>
      <c r="B74" s="11" t="str">
        <f>VLOOKUP(A74,[1]Inscritos!$A$1:$IV$65536,2,0)</f>
        <v>JOSE MARIA BERARDI</v>
      </c>
      <c r="C74" s="11" t="str">
        <f>VLOOKUP(A74,[1]Inscritos!$A$1:$IV$65536,3,0)</f>
        <v>ARGENTINA</v>
      </c>
      <c r="D74" s="11">
        <f>VLOOKUP(A74,[1]Inscritos!$A$1:$IV$65536,4,0)</f>
        <v>80</v>
      </c>
      <c r="E74" s="70" t="s">
        <v>43</v>
      </c>
      <c r="F74" s="71" t="s">
        <v>43</v>
      </c>
      <c r="G74" s="72">
        <v>4.29</v>
      </c>
      <c r="H74" s="73">
        <f>MAX(E74:G74)</f>
        <v>4.29</v>
      </c>
      <c r="I74" s="30">
        <v>298</v>
      </c>
    </row>
    <row r="75" spans="1:9" x14ac:dyDescent="0.25">
      <c r="A75" s="69">
        <v>316</v>
      </c>
      <c r="B75" s="11" t="str">
        <f>VLOOKUP(A75,[1]Inscritos!$A$1:$IV$65536,2,0)</f>
        <v>PEDRO  AVALOS DAZA</v>
      </c>
      <c r="C75" s="11" t="str">
        <f>VLOOKUP(A75,[1]Inscritos!$A$1:$IV$65536,3,0)</f>
        <v>CHILE</v>
      </c>
      <c r="D75" s="11">
        <f>VLOOKUP(A75,[1]Inscritos!$A$1:$IV$65536,4,0)</f>
        <v>70</v>
      </c>
      <c r="E75" s="74"/>
      <c r="F75" s="75"/>
      <c r="G75" s="76"/>
      <c r="H75" s="77">
        <f t="shared" ref="H75:H90" si="0">MAX(E75:G75)</f>
        <v>0</v>
      </c>
      <c r="I75" s="31">
        <v>0</v>
      </c>
    </row>
    <row r="76" spans="1:9" x14ac:dyDescent="0.25">
      <c r="A76" s="69">
        <v>466</v>
      </c>
      <c r="B76" s="11" t="str">
        <f>VLOOKUP(A76,[1]Inscritos!$A$1:$IV$65536,2,0)</f>
        <v>JULIO RAMOS</v>
      </c>
      <c r="C76" s="11" t="str">
        <f>VLOOKUP(A76,[1]Inscritos!$A$1:$IV$65536,3,0)</f>
        <v>VENEZUELA</v>
      </c>
      <c r="D76" s="11">
        <f>VLOOKUP(A76,[1]Inscritos!$A$1:$IV$65536,4,0)</f>
        <v>60</v>
      </c>
      <c r="E76" s="74">
        <v>9.02</v>
      </c>
      <c r="F76" s="75">
        <v>9.19</v>
      </c>
      <c r="G76" s="76" t="s">
        <v>43</v>
      </c>
      <c r="H76" s="77">
        <f t="shared" si="0"/>
        <v>9.19</v>
      </c>
      <c r="I76" s="31">
        <v>574</v>
      </c>
    </row>
    <row r="77" spans="1:9" x14ac:dyDescent="0.25">
      <c r="A77" s="69">
        <v>201</v>
      </c>
      <c r="B77" s="11" t="str">
        <f>VLOOKUP(A77,[1]Inscritos!$A$1:$IV$65536,2,0)</f>
        <v>RANIER NARDI</v>
      </c>
      <c r="C77" s="11" t="str">
        <f>VLOOKUP(A77,[1]Inscritos!$A$1:$IV$65536,3,0)</f>
        <v>BRASIL</v>
      </c>
      <c r="D77" s="11">
        <f>VLOOKUP(A77,[1]Inscritos!$A$1:$IV$65536,4,0)</f>
        <v>60</v>
      </c>
      <c r="E77" s="74" t="s">
        <v>43</v>
      </c>
      <c r="F77" s="75">
        <v>7.55</v>
      </c>
      <c r="G77" s="76">
        <v>7.91</v>
      </c>
      <c r="H77" s="77">
        <f t="shared" si="0"/>
        <v>7.91</v>
      </c>
      <c r="I77" s="31">
        <v>478</v>
      </c>
    </row>
    <row r="78" spans="1:9" x14ac:dyDescent="0.25">
      <c r="A78" s="69">
        <v>274</v>
      </c>
      <c r="B78" s="11" t="str">
        <f>VLOOKUP(A78,[1]Inscritos!$A$1:$IV$65536,2,0)</f>
        <v>ALEXIS MORA ALBORNOZ</v>
      </c>
      <c r="C78" s="11" t="str">
        <f>VLOOKUP(A78,[1]Inscritos!$A$1:$IV$65536,3,0)</f>
        <v>CHILE</v>
      </c>
      <c r="D78" s="11">
        <f>VLOOKUP(A78,[1]Inscritos!$A$1:$IV$65536,4,0)</f>
        <v>55</v>
      </c>
      <c r="E78" s="74">
        <v>9.2100000000000009</v>
      </c>
      <c r="F78" s="75">
        <v>8.86</v>
      </c>
      <c r="G78" s="76">
        <v>9.01</v>
      </c>
      <c r="H78" s="77">
        <f t="shared" si="0"/>
        <v>9.2100000000000009</v>
      </c>
      <c r="I78" s="31">
        <v>588</v>
      </c>
    </row>
    <row r="79" spans="1:9" x14ac:dyDescent="0.25">
      <c r="A79" s="69">
        <v>137</v>
      </c>
      <c r="B79" s="11" t="str">
        <f>VLOOKUP(A79,[1]Inscritos!$A$1:$IV$65536,2,0)</f>
        <v>ENRIQUE ROMAN CHAVEZ BENITEZ</v>
      </c>
      <c r="C79" s="11" t="str">
        <f>VLOOKUP(A79,[1]Inscritos!$A$1:$IV$65536,3,0)</f>
        <v>ARGENTINA</v>
      </c>
      <c r="D79" s="11">
        <f>VLOOKUP(A79,[1]Inscritos!$A$1:$IV$65536,4,0)</f>
        <v>55</v>
      </c>
      <c r="E79" s="74">
        <v>8.99</v>
      </c>
      <c r="F79" s="75">
        <v>9.26</v>
      </c>
      <c r="G79" s="76">
        <v>8.48</v>
      </c>
      <c r="H79" s="77">
        <f t="shared" si="0"/>
        <v>9.26</v>
      </c>
      <c r="I79" s="31">
        <v>592</v>
      </c>
    </row>
    <row r="80" spans="1:9" x14ac:dyDescent="0.25">
      <c r="A80" s="69">
        <v>442</v>
      </c>
      <c r="B80" s="11" t="str">
        <f>VLOOKUP(A80,[1]Inscritos!$A$1:$IV$65536,2,0)</f>
        <v>LUIS HUARCAYA</v>
      </c>
      <c r="C80" s="11" t="str">
        <f>VLOOKUP(A80,[1]Inscritos!$A$1:$IV$65536,3,0)</f>
        <v>PERU</v>
      </c>
      <c r="D80" s="11">
        <f>VLOOKUP(A80,[1]Inscritos!$A$1:$IV$65536,4,0)</f>
        <v>55</v>
      </c>
      <c r="E80" s="74">
        <v>8.98</v>
      </c>
      <c r="F80" s="75">
        <v>9.2200000000000006</v>
      </c>
      <c r="G80" s="76">
        <v>8.84</v>
      </c>
      <c r="H80" s="77">
        <f t="shared" si="0"/>
        <v>9.2200000000000006</v>
      </c>
      <c r="I80" s="31">
        <v>589</v>
      </c>
    </row>
    <row r="81" spans="1:9" x14ac:dyDescent="0.25">
      <c r="A81" s="69">
        <v>140</v>
      </c>
      <c r="B81" s="11" t="str">
        <f>VLOOKUP(A81,[1]Inscritos!$A$1:$IV$65536,2,0)</f>
        <v>MIGUEL NINCOVICH</v>
      </c>
      <c r="C81" s="11" t="str">
        <f>VLOOKUP(A81,[1]Inscritos!$A$1:$IV$65536,3,0)</f>
        <v>ARGENTINA</v>
      </c>
      <c r="D81" s="11">
        <f>VLOOKUP(A81,[1]Inscritos!$A$1:$IV$65536,4,0)</f>
        <v>55</v>
      </c>
      <c r="E81" s="74">
        <v>8.7899999999999991</v>
      </c>
      <c r="F81" s="75">
        <v>9.42</v>
      </c>
      <c r="G81" s="76">
        <v>9.48</v>
      </c>
      <c r="H81" s="77">
        <f t="shared" si="0"/>
        <v>9.48</v>
      </c>
      <c r="I81" s="31">
        <v>609</v>
      </c>
    </row>
    <row r="82" spans="1:9" x14ac:dyDescent="0.25">
      <c r="A82" s="69">
        <v>127</v>
      </c>
      <c r="B82" s="11" t="str">
        <f>VLOOKUP(A82,[1]Inscritos!$A$1:$IV$65536,2,0)</f>
        <v>ARGENTINO FORENMY</v>
      </c>
      <c r="C82" s="11" t="str">
        <f>VLOOKUP(A82,[1]Inscritos!$A$1:$IV$65536,3,0)</f>
        <v>ARGENTINA</v>
      </c>
      <c r="D82" s="11">
        <f>VLOOKUP(A82,[1]Inscritos!$A$1:$IV$65536,4,0)</f>
        <v>50</v>
      </c>
      <c r="E82" s="74"/>
      <c r="F82" s="75"/>
      <c r="G82" s="76"/>
      <c r="H82" s="77">
        <f t="shared" si="0"/>
        <v>0</v>
      </c>
      <c r="I82" s="31">
        <v>0</v>
      </c>
    </row>
    <row r="83" spans="1:9" x14ac:dyDescent="0.25">
      <c r="A83" s="69">
        <v>128</v>
      </c>
      <c r="B83" s="11" t="str">
        <f>VLOOKUP(A83,[1]Inscritos!$A$1:$IV$65536,2,0)</f>
        <v>CESAR  ALBERTO GARZON</v>
      </c>
      <c r="C83" s="11" t="str">
        <f>VLOOKUP(A83,[1]Inscritos!$A$1:$IV$65536,3,0)</f>
        <v>ARGENTINA</v>
      </c>
      <c r="D83" s="11">
        <f>VLOOKUP(A83,[1]Inscritos!$A$1:$IV$65536,4,0)</f>
        <v>50</v>
      </c>
      <c r="E83" s="74">
        <v>9.6</v>
      </c>
      <c r="F83" s="75">
        <v>9.19</v>
      </c>
      <c r="G83" s="76" t="s">
        <v>43</v>
      </c>
      <c r="H83" s="77">
        <f t="shared" si="0"/>
        <v>9.6</v>
      </c>
      <c r="I83" s="31">
        <v>561</v>
      </c>
    </row>
    <row r="84" spans="1:9" x14ac:dyDescent="0.25">
      <c r="A84" s="69">
        <v>264</v>
      </c>
      <c r="B84" s="11" t="str">
        <f>VLOOKUP(A84,[1]Inscritos!$A$1:$IV$65536,2,0)</f>
        <v>LEONARDO PARRA</v>
      </c>
      <c r="C84" s="11" t="str">
        <f>VLOOKUP(A84,[1]Inscritos!$A$1:$IV$65536,3,0)</f>
        <v>CHILE</v>
      </c>
      <c r="D84" s="11">
        <f>VLOOKUP(A84,[1]Inscritos!$A$1:$IV$65536,4,0)</f>
        <v>50</v>
      </c>
      <c r="E84" s="74"/>
      <c r="F84" s="75"/>
      <c r="G84" s="76"/>
      <c r="H84" s="77">
        <f t="shared" si="0"/>
        <v>0</v>
      </c>
      <c r="I84" s="31">
        <v>0</v>
      </c>
    </row>
    <row r="85" spans="1:9" x14ac:dyDescent="0.25">
      <c r="A85" s="69">
        <v>265</v>
      </c>
      <c r="B85" s="11" t="str">
        <f>VLOOKUP(A85,[1]Inscritos!$A$1:$IV$65536,2,0)</f>
        <v>LUCIO VICENCIO</v>
      </c>
      <c r="C85" s="11" t="str">
        <f>VLOOKUP(A85,[1]Inscritos!$A$1:$IV$65536,3,0)</f>
        <v>CHILE</v>
      </c>
      <c r="D85" s="11">
        <f>VLOOKUP(A85,[1]Inscritos!$A$1:$IV$65536,4,0)</f>
        <v>50</v>
      </c>
      <c r="E85" s="74"/>
      <c r="F85" s="75"/>
      <c r="G85" s="76"/>
      <c r="H85" s="77">
        <f t="shared" si="0"/>
        <v>0</v>
      </c>
      <c r="I85" s="31">
        <v>0</v>
      </c>
    </row>
    <row r="86" spans="1:9" x14ac:dyDescent="0.25">
      <c r="A86" s="69">
        <v>133</v>
      </c>
      <c r="B86" s="11" t="str">
        <f>VLOOKUP(A86,[1]Inscritos!$A$1:$IV$65536,2,0)</f>
        <v>OSVALDO RAUL GARCIA</v>
      </c>
      <c r="C86" s="11" t="str">
        <f>VLOOKUP(A86,[1]Inscritos!$A$1:$IV$65536,3,0)</f>
        <v>ARGENTINA</v>
      </c>
      <c r="D86" s="11">
        <f>VLOOKUP(A86,[1]Inscritos!$A$1:$IV$65536,4,0)</f>
        <v>50</v>
      </c>
      <c r="E86" s="74"/>
      <c r="F86" s="75"/>
      <c r="G86" s="76"/>
      <c r="H86" s="77">
        <f t="shared" si="0"/>
        <v>0</v>
      </c>
      <c r="I86" s="31">
        <v>0</v>
      </c>
    </row>
    <row r="87" spans="1:9" x14ac:dyDescent="0.25">
      <c r="A87" s="69">
        <v>251</v>
      </c>
      <c r="B87" s="11" t="str">
        <f>VLOOKUP(A87,[1]Inscritos!$A$1:$IV$65536,2,0)</f>
        <v>CLAUDIO IRAIRA QUEZADA</v>
      </c>
      <c r="C87" s="11" t="str">
        <f>VLOOKUP(A87,[1]Inscritos!$A$1:$IV$65536,3,0)</f>
        <v>CHILE</v>
      </c>
      <c r="D87" s="11">
        <f>VLOOKUP(A87,[1]Inscritos!$A$1:$IV$65536,4,0)</f>
        <v>45</v>
      </c>
      <c r="E87" s="74">
        <v>5.09</v>
      </c>
      <c r="F87" s="75">
        <v>5.8</v>
      </c>
      <c r="G87" s="76">
        <v>7.15</v>
      </c>
      <c r="H87" s="77">
        <f t="shared" si="0"/>
        <v>7.15</v>
      </c>
      <c r="I87" s="31">
        <v>401</v>
      </c>
    </row>
    <row r="88" spans="1:9" x14ac:dyDescent="0.25">
      <c r="A88" s="69">
        <v>192</v>
      </c>
      <c r="B88" s="11" t="str">
        <f>VLOOKUP(A88,[1]Inscritos!$A$1:$IV$65536,2,0)</f>
        <v>JERRY EDSON DA COSTA</v>
      </c>
      <c r="C88" s="11" t="str">
        <f>VLOOKUP(A88,[1]Inscritos!$A$1:$IV$65536,3,0)</f>
        <v>BRASIL</v>
      </c>
      <c r="D88" s="11">
        <f>VLOOKUP(A88,[1]Inscritos!$A$1:$IV$65536,4,0)</f>
        <v>45</v>
      </c>
      <c r="E88" s="74">
        <v>6.39</v>
      </c>
      <c r="F88" s="75" t="s">
        <v>43</v>
      </c>
      <c r="G88" s="76" t="s">
        <v>43</v>
      </c>
      <c r="H88" s="77">
        <f t="shared" si="0"/>
        <v>6.39</v>
      </c>
      <c r="I88" s="31">
        <v>347</v>
      </c>
    </row>
    <row r="89" spans="1:9" x14ac:dyDescent="0.25">
      <c r="A89" s="69">
        <v>125</v>
      </c>
      <c r="B89" s="11" t="str">
        <f>VLOOKUP(A89,[1]Inscritos!$A$1:$IV$65536,2,0)</f>
        <v>RAFAEL ADRIAN  SGRAZZUTTI</v>
      </c>
      <c r="C89" s="11" t="str">
        <f>VLOOKUP(A89,[1]Inscritos!$A$1:$IV$65536,3,0)</f>
        <v>ARGENTINA</v>
      </c>
      <c r="D89" s="11">
        <f>VLOOKUP(A89,[1]Inscritos!$A$1:$IV$65536,4,0)</f>
        <v>45</v>
      </c>
      <c r="E89" s="74">
        <v>6.6</v>
      </c>
      <c r="F89" s="75">
        <v>6.93</v>
      </c>
      <c r="G89" s="76">
        <v>6.78</v>
      </c>
      <c r="H89" s="77">
        <f t="shared" si="0"/>
        <v>6.93</v>
      </c>
      <c r="I89" s="31">
        <v>386</v>
      </c>
    </row>
    <row r="90" spans="1:9" x14ac:dyDescent="0.25">
      <c r="A90" s="69">
        <v>111</v>
      </c>
      <c r="B90" s="11" t="str">
        <f>VLOOKUP(A90,[1]Inscritos!$A$1:$IV$65536,2,0)</f>
        <v>PABLO EDUARDO GUTIERREZ</v>
      </c>
      <c r="C90" s="11" t="str">
        <f>VLOOKUP(A90,[1]Inscritos!$A$1:$IV$65536,3,0)</f>
        <v>ARGENTINA</v>
      </c>
      <c r="D90" s="11">
        <f>VLOOKUP(A90,[1]Inscritos!$A$1:$IV$65536,4,0)</f>
        <v>35</v>
      </c>
      <c r="E90" s="74">
        <v>7.61</v>
      </c>
      <c r="F90" s="75">
        <v>7.13</v>
      </c>
      <c r="G90" s="76">
        <v>8.1</v>
      </c>
      <c r="H90" s="77">
        <f t="shared" si="0"/>
        <v>8.1</v>
      </c>
      <c r="I90" s="31">
        <v>390</v>
      </c>
    </row>
    <row r="91" spans="1:9" ht="6.75" customHeight="1" thickBot="1" x14ac:dyDescent="0.3">
      <c r="A91" s="21"/>
      <c r="B91" s="22"/>
      <c r="C91" s="22"/>
      <c r="D91" s="78"/>
      <c r="E91" s="80"/>
      <c r="F91" s="81"/>
      <c r="G91" s="82"/>
      <c r="H91" s="67"/>
      <c r="I91" s="26"/>
    </row>
    <row r="93" spans="1:9" x14ac:dyDescent="0.25">
      <c r="A93" s="1" t="s">
        <v>0</v>
      </c>
      <c r="B93" s="1" t="s">
        <v>37</v>
      </c>
      <c r="E93" s="83"/>
    </row>
    <row r="94" spans="1:9" x14ac:dyDescent="0.25">
      <c r="A94" s="1"/>
      <c r="B94" s="2" t="s">
        <v>48</v>
      </c>
      <c r="E94" s="83"/>
    </row>
    <row r="95" spans="1:9" x14ac:dyDescent="0.25">
      <c r="A95" s="1"/>
      <c r="B95" s="1" t="s">
        <v>3</v>
      </c>
      <c r="E95" s="83"/>
    </row>
    <row r="96" spans="1:9" x14ac:dyDescent="0.25">
      <c r="A96" s="1"/>
      <c r="B96" s="1" t="s">
        <v>4</v>
      </c>
      <c r="E96" s="83"/>
    </row>
    <row r="97" spans="1:6" ht="15.75" thickBot="1" x14ac:dyDescent="0.3">
      <c r="A97" s="1"/>
      <c r="B97" s="2" t="s">
        <v>49</v>
      </c>
      <c r="E97" s="83"/>
    </row>
    <row r="98" spans="1:6" ht="15.75" thickBot="1" x14ac:dyDescent="0.3">
      <c r="A98" s="4" t="s">
        <v>6</v>
      </c>
      <c r="B98" s="5" t="s">
        <v>7</v>
      </c>
      <c r="C98" s="5" t="s">
        <v>50</v>
      </c>
      <c r="D98" s="33" t="s">
        <v>9</v>
      </c>
      <c r="E98" s="84" t="s">
        <v>13</v>
      </c>
      <c r="F98" s="85" t="s">
        <v>14</v>
      </c>
    </row>
    <row r="99" spans="1:6" x14ac:dyDescent="0.25">
      <c r="A99" s="86">
        <v>153</v>
      </c>
      <c r="B99" s="11" t="str">
        <f>VLOOKUP(A99,[1]Inscritos!$A$1:$IV$65536,2,0)</f>
        <v>JOSE MARIA BERARDI</v>
      </c>
      <c r="C99" s="11" t="str">
        <f>VLOOKUP(A99,[1]Inscritos!$A$1:$IV$65536,3,0)</f>
        <v>ARGENTINA</v>
      </c>
      <c r="D99" s="11">
        <f>VLOOKUP(A99,[1]Inscritos!$A$1:$IV$65536,4,0)</f>
        <v>80</v>
      </c>
      <c r="E99" s="87">
        <v>0.93</v>
      </c>
      <c r="F99" s="30">
        <v>464</v>
      </c>
    </row>
    <row r="100" spans="1:6" x14ac:dyDescent="0.25">
      <c r="A100" s="86">
        <v>316</v>
      </c>
      <c r="B100" s="11" t="str">
        <f>VLOOKUP(A100,[1]Inscritos!$A$1:$IV$65536,2,0)</f>
        <v>PEDRO  AVALOS DAZA</v>
      </c>
      <c r="C100" s="11" t="str">
        <f>VLOOKUP(A100,[1]Inscritos!$A$1:$IV$65536,3,0)</f>
        <v>CHILE</v>
      </c>
      <c r="D100" s="11">
        <f>VLOOKUP(A100,[1]Inscritos!$A$1:$IV$65536,4,0)</f>
        <v>70</v>
      </c>
      <c r="E100" s="88"/>
      <c r="F100" s="31">
        <v>0</v>
      </c>
    </row>
    <row r="101" spans="1:6" x14ac:dyDescent="0.25">
      <c r="A101" s="86">
        <v>466</v>
      </c>
      <c r="B101" s="11" t="str">
        <f>VLOOKUP(A101,[1]Inscritos!$A$1:$IV$65536,2,0)</f>
        <v>JULIO RAMOS</v>
      </c>
      <c r="C101" s="11" t="str">
        <f>VLOOKUP(A101,[1]Inscritos!$A$1:$IV$65536,3,0)</f>
        <v>VENEZUELA</v>
      </c>
      <c r="D101" s="11">
        <f>VLOOKUP(A101,[1]Inscritos!$A$1:$IV$65536,4,0)</f>
        <v>60</v>
      </c>
      <c r="E101" s="88">
        <v>1.36</v>
      </c>
      <c r="F101" s="31">
        <v>602</v>
      </c>
    </row>
    <row r="102" spans="1:6" x14ac:dyDescent="0.25">
      <c r="A102" s="86">
        <v>201</v>
      </c>
      <c r="B102" s="11" t="str">
        <f>VLOOKUP(A102,[1]Inscritos!$A$1:$IV$65536,2,0)</f>
        <v>RANIER NARDI</v>
      </c>
      <c r="C102" s="11" t="str">
        <f>VLOOKUP(A102,[1]Inscritos!$A$1:$IV$65536,3,0)</f>
        <v>BRASIL</v>
      </c>
      <c r="D102" s="11">
        <f>VLOOKUP(A102,[1]Inscritos!$A$1:$IV$65536,4,0)</f>
        <v>60</v>
      </c>
      <c r="E102" s="88">
        <v>1.42</v>
      </c>
      <c r="F102" s="31">
        <v>661</v>
      </c>
    </row>
    <row r="103" spans="1:6" x14ac:dyDescent="0.25">
      <c r="A103" s="86">
        <v>274</v>
      </c>
      <c r="B103" s="11" t="str">
        <f>VLOOKUP(A103,[1]Inscritos!$A$1:$IV$65536,2,0)</f>
        <v>ALEXIS MORA ALBORNOZ</v>
      </c>
      <c r="C103" s="11" t="str">
        <f>VLOOKUP(A103,[1]Inscritos!$A$1:$IV$65536,3,0)</f>
        <v>CHILE</v>
      </c>
      <c r="D103" s="11">
        <f>VLOOKUP(A103,[1]Inscritos!$A$1:$IV$65536,4,0)</f>
        <v>55</v>
      </c>
      <c r="E103" s="88">
        <v>1.21</v>
      </c>
      <c r="F103" s="31">
        <v>374</v>
      </c>
    </row>
    <row r="104" spans="1:6" x14ac:dyDescent="0.25">
      <c r="A104" s="86">
        <v>137</v>
      </c>
      <c r="B104" s="11" t="str">
        <f>VLOOKUP(A104,[1]Inscritos!$A$1:$IV$65536,2,0)</f>
        <v>ENRIQUE ROMAN CHAVEZ BENITEZ</v>
      </c>
      <c r="C104" s="11" t="str">
        <f>VLOOKUP(A104,[1]Inscritos!$A$1:$IV$65536,3,0)</f>
        <v>ARGENTINA</v>
      </c>
      <c r="D104" s="11">
        <f>VLOOKUP(A104,[1]Inscritos!$A$1:$IV$65536,4,0)</f>
        <v>55</v>
      </c>
      <c r="E104" s="88">
        <v>1.45</v>
      </c>
      <c r="F104" s="31">
        <v>610</v>
      </c>
    </row>
    <row r="105" spans="1:6" x14ac:dyDescent="0.25">
      <c r="A105" s="86">
        <v>442</v>
      </c>
      <c r="B105" s="11" t="str">
        <f>VLOOKUP(A105,[1]Inscritos!$A$1:$IV$65536,2,0)</f>
        <v>LUIS HUARCAYA</v>
      </c>
      <c r="C105" s="11" t="str">
        <f>VLOOKUP(A105,[1]Inscritos!$A$1:$IV$65536,3,0)</f>
        <v>PERU</v>
      </c>
      <c r="D105" s="11">
        <f>VLOOKUP(A105,[1]Inscritos!$A$1:$IV$65536,4,0)</f>
        <v>55</v>
      </c>
      <c r="E105" s="88">
        <v>1.45</v>
      </c>
      <c r="F105" s="31">
        <v>610</v>
      </c>
    </row>
    <row r="106" spans="1:6" x14ac:dyDescent="0.25">
      <c r="A106" s="86">
        <v>140</v>
      </c>
      <c r="B106" s="11" t="str">
        <f>VLOOKUP(A106,[1]Inscritos!$A$1:$IV$65536,2,0)</f>
        <v>MIGUEL NINCOVICH</v>
      </c>
      <c r="C106" s="11" t="str">
        <f>VLOOKUP(A106,[1]Inscritos!$A$1:$IV$65536,3,0)</f>
        <v>ARGENTINA</v>
      </c>
      <c r="D106" s="11">
        <f>VLOOKUP(A106,[1]Inscritos!$A$1:$IV$65536,4,0)</f>
        <v>55</v>
      </c>
      <c r="E106" s="88">
        <v>1.48</v>
      </c>
      <c r="F106" s="31">
        <v>636</v>
      </c>
    </row>
    <row r="107" spans="1:6" x14ac:dyDescent="0.25">
      <c r="A107" s="86">
        <v>127</v>
      </c>
      <c r="B107" s="11" t="str">
        <f>VLOOKUP(A107,[1]Inscritos!$A$1:$IV$65536,2,0)</f>
        <v>ARGENTINO FORENMY</v>
      </c>
      <c r="C107" s="11" t="str">
        <f>VLOOKUP(A107,[1]Inscritos!$A$1:$IV$65536,3,0)</f>
        <v>ARGENTINA</v>
      </c>
      <c r="D107" s="11">
        <f>VLOOKUP(A107,[1]Inscritos!$A$1:$IV$65536,4,0)</f>
        <v>50</v>
      </c>
      <c r="E107" s="88"/>
      <c r="F107" s="31">
        <v>0</v>
      </c>
    </row>
    <row r="108" spans="1:6" x14ac:dyDescent="0.25">
      <c r="A108" s="86">
        <v>128</v>
      </c>
      <c r="B108" s="11" t="str">
        <f>VLOOKUP(A108,[1]Inscritos!$A$1:$IV$65536,2,0)</f>
        <v>CESAR  ALBERTO GARZON</v>
      </c>
      <c r="C108" s="11" t="str">
        <f>VLOOKUP(A108,[1]Inscritos!$A$1:$IV$65536,3,0)</f>
        <v>ARGENTINA</v>
      </c>
      <c r="D108" s="11">
        <f>VLOOKUP(A108,[1]Inscritos!$A$1:$IV$65536,4,0)</f>
        <v>50</v>
      </c>
      <c r="E108" s="88">
        <v>1.51</v>
      </c>
      <c r="F108" s="31">
        <v>585</v>
      </c>
    </row>
    <row r="109" spans="1:6" x14ac:dyDescent="0.25">
      <c r="A109" s="86">
        <v>264</v>
      </c>
      <c r="B109" s="11" t="str">
        <f>VLOOKUP(A109,[1]Inscritos!$A$1:$IV$65536,2,0)</f>
        <v>LEONARDO PARRA</v>
      </c>
      <c r="C109" s="11" t="str">
        <f>VLOOKUP(A109,[1]Inscritos!$A$1:$IV$65536,3,0)</f>
        <v>CHILE</v>
      </c>
      <c r="D109" s="11">
        <f>VLOOKUP(A109,[1]Inscritos!$A$1:$IV$65536,4,0)</f>
        <v>50</v>
      </c>
      <c r="E109" s="88"/>
      <c r="F109" s="31">
        <v>0</v>
      </c>
    </row>
    <row r="110" spans="1:6" x14ac:dyDescent="0.25">
      <c r="A110" s="86">
        <v>265</v>
      </c>
      <c r="B110" s="11" t="str">
        <f>VLOOKUP(A110,[1]Inscritos!$A$1:$IV$65536,2,0)</f>
        <v>LUCIO VICENCIO</v>
      </c>
      <c r="C110" s="11" t="str">
        <f>VLOOKUP(A110,[1]Inscritos!$A$1:$IV$65536,3,0)</f>
        <v>CHILE</v>
      </c>
      <c r="D110" s="11">
        <f>VLOOKUP(A110,[1]Inscritos!$A$1:$IV$65536,4,0)</f>
        <v>50</v>
      </c>
      <c r="E110" s="88"/>
      <c r="F110" s="31">
        <v>0</v>
      </c>
    </row>
    <row r="111" spans="1:6" x14ac:dyDescent="0.25">
      <c r="A111" s="86">
        <v>133</v>
      </c>
      <c r="B111" s="11" t="str">
        <f>VLOOKUP(A111,[1]Inscritos!$A$1:$IV$65536,2,0)</f>
        <v>OSVALDO RAUL GARCIA</v>
      </c>
      <c r="C111" s="11" t="str">
        <f>VLOOKUP(A111,[1]Inscritos!$A$1:$IV$65536,3,0)</f>
        <v>ARGENTINA</v>
      </c>
      <c r="D111" s="11">
        <f>VLOOKUP(A111,[1]Inscritos!$A$1:$IV$65536,4,0)</f>
        <v>50</v>
      </c>
      <c r="E111" s="88"/>
      <c r="F111" s="31">
        <v>0</v>
      </c>
    </row>
    <row r="112" spans="1:6" x14ac:dyDescent="0.25">
      <c r="A112" s="86">
        <v>251</v>
      </c>
      <c r="B112" s="11" t="str">
        <f>VLOOKUP(A112,[1]Inscritos!$A$1:$IV$65536,2,0)</f>
        <v>CLAUDIO IRAIRA QUEZADA</v>
      </c>
      <c r="C112" s="11" t="str">
        <f>VLOOKUP(A112,[1]Inscritos!$A$1:$IV$65536,3,0)</f>
        <v>CHILE</v>
      </c>
      <c r="D112" s="11">
        <f>VLOOKUP(A112,[1]Inscritos!$A$1:$IV$65536,4,0)</f>
        <v>45</v>
      </c>
      <c r="E112" s="88">
        <v>1.3</v>
      </c>
      <c r="F112" s="31">
        <v>338</v>
      </c>
    </row>
    <row r="113" spans="1:8" x14ac:dyDescent="0.25">
      <c r="A113" s="86">
        <v>192</v>
      </c>
      <c r="B113" s="11" t="str">
        <f>VLOOKUP(A113,[1]Inscritos!$A$1:$IV$65536,2,0)</f>
        <v>JERRY EDSON DA COSTA</v>
      </c>
      <c r="C113" s="11" t="str">
        <f>VLOOKUP(A113,[1]Inscritos!$A$1:$IV$65536,3,0)</f>
        <v>BRASIL</v>
      </c>
      <c r="D113" s="11">
        <f>VLOOKUP(A113,[1]Inscritos!$A$1:$IV$65536,4,0)</f>
        <v>45</v>
      </c>
      <c r="E113" s="88">
        <v>1.0900000000000001</v>
      </c>
      <c r="F113" s="31">
        <v>188</v>
      </c>
    </row>
    <row r="114" spans="1:8" x14ac:dyDescent="0.25">
      <c r="A114" s="86">
        <v>125</v>
      </c>
      <c r="B114" s="11" t="str">
        <f>VLOOKUP(A114,[1]Inscritos!$A$1:$IV$65536,2,0)</f>
        <v>RAFAEL ADRIAN  SGRAZZUTTI</v>
      </c>
      <c r="C114" s="11" t="str">
        <f>VLOOKUP(A114,[1]Inscritos!$A$1:$IV$65536,3,0)</f>
        <v>ARGENTINA</v>
      </c>
      <c r="D114" s="11">
        <f>VLOOKUP(A114,[1]Inscritos!$A$1:$IV$65536,4,0)</f>
        <v>45</v>
      </c>
      <c r="E114" s="88">
        <v>1.33</v>
      </c>
      <c r="F114" s="31">
        <v>360</v>
      </c>
    </row>
    <row r="115" spans="1:8" x14ac:dyDescent="0.25">
      <c r="A115" s="86">
        <v>111</v>
      </c>
      <c r="B115" s="11" t="str">
        <f>VLOOKUP(A115,[1]Inscritos!$A$1:$IV$65536,2,0)</f>
        <v>PABLO EDUARDO GUTIERREZ</v>
      </c>
      <c r="C115" s="11" t="str">
        <f>VLOOKUP(A115,[1]Inscritos!$A$1:$IV$65536,3,0)</f>
        <v>ARGENTINA</v>
      </c>
      <c r="D115" s="11">
        <f>VLOOKUP(A115,[1]Inscritos!$A$1:$IV$65536,4,0)</f>
        <v>35</v>
      </c>
      <c r="E115" s="88">
        <v>1.45</v>
      </c>
      <c r="F115" s="31">
        <v>374</v>
      </c>
    </row>
    <row r="116" spans="1:8" ht="6" customHeight="1" thickBot="1" x14ac:dyDescent="0.3">
      <c r="A116" s="21"/>
      <c r="B116" s="22"/>
      <c r="C116" s="22"/>
      <c r="D116" s="89"/>
      <c r="E116" s="90"/>
      <c r="F116" s="26"/>
    </row>
    <row r="118" spans="1:8" x14ac:dyDescent="0.25">
      <c r="A118" s="1" t="s">
        <v>0</v>
      </c>
      <c r="B118" s="1" t="s">
        <v>37</v>
      </c>
    </row>
    <row r="119" spans="1:8" x14ac:dyDescent="0.25">
      <c r="A119" s="1"/>
      <c r="B119" s="2" t="s">
        <v>51</v>
      </c>
    </row>
    <row r="120" spans="1:8" x14ac:dyDescent="0.25">
      <c r="A120" s="1"/>
      <c r="B120" s="1" t="s">
        <v>3</v>
      </c>
    </row>
    <row r="121" spans="1:8" x14ac:dyDescent="0.25">
      <c r="A121" s="1"/>
      <c r="B121" s="1" t="s">
        <v>4</v>
      </c>
    </row>
    <row r="122" spans="1:8" ht="15.75" thickBot="1" x14ac:dyDescent="0.3">
      <c r="A122" s="1"/>
      <c r="B122" s="2" t="s">
        <v>52</v>
      </c>
    </row>
    <row r="123" spans="1:8" ht="15.75" thickBot="1" x14ac:dyDescent="0.3">
      <c r="A123" s="4" t="s">
        <v>6</v>
      </c>
      <c r="B123" s="5" t="s">
        <v>7</v>
      </c>
      <c r="C123" s="5" t="s">
        <v>50</v>
      </c>
      <c r="D123" s="5" t="s">
        <v>9</v>
      </c>
      <c r="E123" s="5" t="s">
        <v>10</v>
      </c>
      <c r="F123" s="6" t="s">
        <v>11</v>
      </c>
      <c r="G123" s="8" t="s">
        <v>53</v>
      </c>
      <c r="H123" s="9" t="s">
        <v>14</v>
      </c>
    </row>
    <row r="124" spans="1:8" x14ac:dyDescent="0.25">
      <c r="A124" s="69">
        <v>466</v>
      </c>
      <c r="B124" s="11" t="s">
        <v>15</v>
      </c>
      <c r="C124" s="11" t="s">
        <v>16</v>
      </c>
      <c r="D124" s="11">
        <v>60</v>
      </c>
      <c r="E124" s="12">
        <v>1</v>
      </c>
      <c r="F124" s="13">
        <v>3</v>
      </c>
      <c r="G124" s="87">
        <v>99.56</v>
      </c>
      <c r="H124" s="30">
        <v>1</v>
      </c>
    </row>
    <row r="125" spans="1:8" x14ac:dyDescent="0.25">
      <c r="A125" s="69">
        <v>201</v>
      </c>
      <c r="B125" s="11" t="s">
        <v>17</v>
      </c>
      <c r="C125" s="11" t="s">
        <v>18</v>
      </c>
      <c r="D125" s="11">
        <v>60</v>
      </c>
      <c r="E125" s="91">
        <v>1</v>
      </c>
      <c r="F125" s="18">
        <v>4</v>
      </c>
      <c r="G125" s="88">
        <v>78.349999999999994</v>
      </c>
      <c r="H125" s="31">
        <v>290</v>
      </c>
    </row>
    <row r="126" spans="1:8" x14ac:dyDescent="0.25">
      <c r="A126" s="69">
        <v>316</v>
      </c>
      <c r="B126" s="11" t="s">
        <v>19</v>
      </c>
      <c r="C126" s="11" t="s">
        <v>20</v>
      </c>
      <c r="D126" s="11">
        <v>70</v>
      </c>
      <c r="E126" s="17">
        <v>1</v>
      </c>
      <c r="F126" s="18">
        <v>5</v>
      </c>
      <c r="G126" s="88"/>
      <c r="H126" s="31">
        <v>0</v>
      </c>
    </row>
    <row r="127" spans="1:8" x14ac:dyDescent="0.25">
      <c r="A127" s="69">
        <v>153</v>
      </c>
      <c r="B127" s="11" t="s">
        <v>21</v>
      </c>
      <c r="C127" s="11" t="s">
        <v>22</v>
      </c>
      <c r="D127" s="11">
        <v>80</v>
      </c>
      <c r="E127" s="91">
        <v>1</v>
      </c>
      <c r="F127" s="18">
        <v>6</v>
      </c>
      <c r="G127" s="88">
        <v>171.51</v>
      </c>
      <c r="H127" s="31">
        <v>0</v>
      </c>
    </row>
    <row r="128" spans="1:8" x14ac:dyDescent="0.25">
      <c r="A128" s="69">
        <v>274</v>
      </c>
      <c r="B128" s="11" t="s">
        <v>23</v>
      </c>
      <c r="C128" s="11" t="s">
        <v>20</v>
      </c>
      <c r="D128" s="11">
        <v>55</v>
      </c>
      <c r="E128" s="17">
        <v>2</v>
      </c>
      <c r="F128" s="18">
        <v>3</v>
      </c>
      <c r="G128" s="88">
        <v>79.290000000000006</v>
      </c>
      <c r="H128" s="31">
        <v>206</v>
      </c>
    </row>
    <row r="129" spans="1:8" x14ac:dyDescent="0.25">
      <c r="A129" s="69">
        <v>137</v>
      </c>
      <c r="B129" s="11" t="s">
        <v>24</v>
      </c>
      <c r="C129" s="11" t="s">
        <v>22</v>
      </c>
      <c r="D129" s="11">
        <v>55</v>
      </c>
      <c r="E129" s="91">
        <v>2</v>
      </c>
      <c r="F129" s="18">
        <v>4</v>
      </c>
      <c r="G129" s="88">
        <v>63.27</v>
      </c>
      <c r="H129" s="31">
        <v>661</v>
      </c>
    </row>
    <row r="130" spans="1:8" x14ac:dyDescent="0.25">
      <c r="A130" s="69">
        <v>442</v>
      </c>
      <c r="B130" s="11" t="s">
        <v>25</v>
      </c>
      <c r="C130" s="11" t="s">
        <v>26</v>
      </c>
      <c r="D130" s="11">
        <v>55</v>
      </c>
      <c r="E130" s="17">
        <v>2</v>
      </c>
      <c r="F130" s="18">
        <v>5</v>
      </c>
      <c r="G130" s="88">
        <v>60.62</v>
      </c>
      <c r="H130" s="31">
        <v>758</v>
      </c>
    </row>
    <row r="131" spans="1:8" x14ac:dyDescent="0.25">
      <c r="A131" s="69">
        <v>140</v>
      </c>
      <c r="B131" s="11" t="s">
        <v>27</v>
      </c>
      <c r="C131" s="11" t="s">
        <v>22</v>
      </c>
      <c r="D131" s="11">
        <v>55</v>
      </c>
      <c r="E131" s="91">
        <v>2</v>
      </c>
      <c r="F131" s="18">
        <v>6</v>
      </c>
      <c r="G131" s="88">
        <v>71.45</v>
      </c>
      <c r="H131" s="31">
        <v>400</v>
      </c>
    </row>
    <row r="132" spans="1:8" x14ac:dyDescent="0.25">
      <c r="A132" s="69">
        <v>127</v>
      </c>
      <c r="B132" s="11" t="s">
        <v>28</v>
      </c>
      <c r="C132" s="11" t="s">
        <v>22</v>
      </c>
      <c r="D132" s="11">
        <v>50</v>
      </c>
      <c r="E132" s="17">
        <v>3</v>
      </c>
      <c r="F132" s="18">
        <v>2</v>
      </c>
      <c r="G132" s="88"/>
      <c r="H132" s="31">
        <v>0</v>
      </c>
    </row>
    <row r="133" spans="1:8" x14ac:dyDescent="0.25">
      <c r="A133" s="69">
        <v>128</v>
      </c>
      <c r="B133" s="11" t="s">
        <v>29</v>
      </c>
      <c r="C133" s="11" t="s">
        <v>22</v>
      </c>
      <c r="D133" s="11">
        <v>50</v>
      </c>
      <c r="E133" s="91">
        <v>4</v>
      </c>
      <c r="F133" s="18">
        <v>2</v>
      </c>
      <c r="G133" s="88">
        <v>67.2</v>
      </c>
      <c r="H133" s="31">
        <v>454</v>
      </c>
    </row>
    <row r="134" spans="1:8" x14ac:dyDescent="0.25">
      <c r="A134" s="69">
        <v>264</v>
      </c>
      <c r="B134" s="11" t="s">
        <v>30</v>
      </c>
      <c r="C134" s="11" t="s">
        <v>20</v>
      </c>
      <c r="D134" s="11">
        <v>50</v>
      </c>
      <c r="E134" s="17">
        <v>3</v>
      </c>
      <c r="F134" s="18">
        <v>4</v>
      </c>
      <c r="G134" s="88"/>
      <c r="H134" s="31">
        <v>0</v>
      </c>
    </row>
    <row r="135" spans="1:8" x14ac:dyDescent="0.25">
      <c r="A135" s="69">
        <v>265</v>
      </c>
      <c r="B135" s="11" t="s">
        <v>31</v>
      </c>
      <c r="C135" s="11" t="s">
        <v>20</v>
      </c>
      <c r="D135" s="11">
        <v>50</v>
      </c>
      <c r="E135" s="91">
        <v>3</v>
      </c>
      <c r="F135" s="18">
        <v>5</v>
      </c>
      <c r="G135" s="88"/>
      <c r="H135" s="31">
        <v>0</v>
      </c>
    </row>
    <row r="136" spans="1:8" x14ac:dyDescent="0.25">
      <c r="A136" s="69">
        <v>133</v>
      </c>
      <c r="B136" s="11" t="s">
        <v>32</v>
      </c>
      <c r="C136" s="11" t="s">
        <v>22</v>
      </c>
      <c r="D136" s="11">
        <v>50</v>
      </c>
      <c r="E136" s="17">
        <v>3</v>
      </c>
      <c r="F136" s="18">
        <v>6</v>
      </c>
      <c r="G136" s="88"/>
      <c r="H136" s="31">
        <v>0</v>
      </c>
    </row>
    <row r="137" spans="1:8" x14ac:dyDescent="0.25">
      <c r="A137" s="69">
        <v>111</v>
      </c>
      <c r="B137" s="11" t="s">
        <v>33</v>
      </c>
      <c r="C137" s="11" t="s">
        <v>22</v>
      </c>
      <c r="D137" s="11">
        <v>35</v>
      </c>
      <c r="E137" s="91">
        <v>4</v>
      </c>
      <c r="F137" s="18">
        <v>3</v>
      </c>
      <c r="G137" s="88">
        <v>71.209999999999994</v>
      </c>
      <c r="H137" s="31">
        <v>165</v>
      </c>
    </row>
    <row r="138" spans="1:8" x14ac:dyDescent="0.25">
      <c r="A138" s="69">
        <v>251</v>
      </c>
      <c r="B138" s="11" t="s">
        <v>34</v>
      </c>
      <c r="C138" s="11" t="s">
        <v>20</v>
      </c>
      <c r="D138" s="11">
        <v>45</v>
      </c>
      <c r="E138" s="17">
        <v>4</v>
      </c>
      <c r="F138" s="18">
        <v>4</v>
      </c>
      <c r="G138" s="88">
        <v>63.83</v>
      </c>
      <c r="H138" s="31">
        <v>491</v>
      </c>
    </row>
    <row r="139" spans="1:8" x14ac:dyDescent="0.25">
      <c r="A139" s="69">
        <v>192</v>
      </c>
      <c r="B139" s="11" t="s">
        <v>35</v>
      </c>
      <c r="C139" s="11" t="s">
        <v>18</v>
      </c>
      <c r="D139" s="11">
        <v>45</v>
      </c>
      <c r="E139" s="91">
        <v>4</v>
      </c>
      <c r="F139" s="18">
        <v>5</v>
      </c>
      <c r="G139" s="88"/>
      <c r="H139" s="31">
        <v>0</v>
      </c>
    </row>
    <row r="140" spans="1:8" x14ac:dyDescent="0.25">
      <c r="A140" s="69">
        <v>125</v>
      </c>
      <c r="B140" s="11" t="s">
        <v>36</v>
      </c>
      <c r="C140" s="11" t="s">
        <v>22</v>
      </c>
      <c r="D140" s="11">
        <v>45</v>
      </c>
      <c r="E140" s="17">
        <v>4</v>
      </c>
      <c r="F140" s="18">
        <v>6</v>
      </c>
      <c r="G140" s="88">
        <v>79.650000000000006</v>
      </c>
      <c r="H140" s="31">
        <v>97</v>
      </c>
    </row>
    <row r="141" spans="1:8" ht="4.5" customHeight="1" thickBot="1" x14ac:dyDescent="0.3">
      <c r="A141" s="21"/>
      <c r="B141" s="22"/>
      <c r="C141" s="22"/>
      <c r="D141" s="22"/>
      <c r="E141" s="23"/>
      <c r="F141" s="24"/>
      <c r="G141" s="26"/>
      <c r="H141" s="26"/>
    </row>
    <row r="143" spans="1:8" x14ac:dyDescent="0.25">
      <c r="A143" s="1" t="s">
        <v>0</v>
      </c>
      <c r="B143" s="1" t="s">
        <v>37</v>
      </c>
      <c r="H143" s="83"/>
    </row>
    <row r="144" spans="1:8" x14ac:dyDescent="0.25">
      <c r="A144" s="1"/>
      <c r="B144" s="2" t="s">
        <v>54</v>
      </c>
      <c r="H144" s="83"/>
    </row>
    <row r="145" spans="1:9" x14ac:dyDescent="0.25">
      <c r="A145" s="1"/>
      <c r="B145" s="1" t="s">
        <v>3</v>
      </c>
      <c r="H145" s="83"/>
    </row>
    <row r="146" spans="1:9" x14ac:dyDescent="0.25">
      <c r="A146" s="1"/>
      <c r="B146" s="1" t="s">
        <v>55</v>
      </c>
      <c r="H146" s="83"/>
    </row>
    <row r="147" spans="1:9" ht="15.75" thickBot="1" x14ac:dyDescent="0.3">
      <c r="A147" s="1"/>
      <c r="B147" s="2" t="s">
        <v>5</v>
      </c>
      <c r="H147" s="83"/>
    </row>
    <row r="148" spans="1:9" ht="15.75" thickBot="1" x14ac:dyDescent="0.3">
      <c r="A148" s="4" t="s">
        <v>6</v>
      </c>
      <c r="B148" s="5" t="s">
        <v>7</v>
      </c>
      <c r="C148" s="5" t="s">
        <v>50</v>
      </c>
      <c r="D148" s="5" t="s">
        <v>9</v>
      </c>
      <c r="E148" s="5" t="s">
        <v>10</v>
      </c>
      <c r="F148" s="6" t="s">
        <v>11</v>
      </c>
      <c r="G148" s="9" t="s">
        <v>12</v>
      </c>
      <c r="H148" s="84" t="s">
        <v>13</v>
      </c>
      <c r="I148" s="9" t="s">
        <v>14</v>
      </c>
    </row>
    <row r="149" spans="1:9" x14ac:dyDescent="0.25">
      <c r="A149" s="69">
        <v>111</v>
      </c>
      <c r="B149" s="11" t="s">
        <v>33</v>
      </c>
      <c r="C149" s="11" t="s">
        <v>22</v>
      </c>
      <c r="D149" s="11">
        <v>35</v>
      </c>
      <c r="E149" s="92">
        <v>1</v>
      </c>
      <c r="F149" s="13">
        <v>3</v>
      </c>
      <c r="G149" s="93"/>
      <c r="H149" s="94"/>
      <c r="I149" s="30">
        <v>0</v>
      </c>
    </row>
    <row r="150" spans="1:9" x14ac:dyDescent="0.25">
      <c r="A150" s="69">
        <v>251</v>
      </c>
      <c r="B150" s="11" t="s">
        <v>34</v>
      </c>
      <c r="C150" s="11" t="s">
        <v>20</v>
      </c>
      <c r="D150" s="11">
        <v>45</v>
      </c>
      <c r="E150" s="17">
        <v>1</v>
      </c>
      <c r="F150" s="18">
        <v>4</v>
      </c>
      <c r="G150" s="95">
        <v>-0.2</v>
      </c>
      <c r="H150" s="96">
        <v>23.16</v>
      </c>
      <c r="I150" s="31">
        <v>261</v>
      </c>
    </row>
    <row r="151" spans="1:9" x14ac:dyDescent="0.25">
      <c r="A151" s="69">
        <v>192</v>
      </c>
      <c r="B151" s="11" t="s">
        <v>35</v>
      </c>
      <c r="C151" s="11" t="s">
        <v>18</v>
      </c>
      <c r="D151" s="11">
        <v>45</v>
      </c>
      <c r="E151" s="91">
        <v>1</v>
      </c>
      <c r="F151" s="18">
        <v>5</v>
      </c>
      <c r="G151" s="95"/>
      <c r="H151" s="96"/>
      <c r="I151" s="31">
        <v>0</v>
      </c>
    </row>
    <row r="152" spans="1:9" x14ac:dyDescent="0.25">
      <c r="A152" s="69">
        <v>125</v>
      </c>
      <c r="B152" s="11" t="s">
        <v>36</v>
      </c>
      <c r="C152" s="11" t="s">
        <v>22</v>
      </c>
      <c r="D152" s="11">
        <v>45</v>
      </c>
      <c r="E152" s="17">
        <v>1</v>
      </c>
      <c r="F152" s="18">
        <v>6</v>
      </c>
      <c r="G152" s="95"/>
      <c r="H152" s="96"/>
      <c r="I152" s="31">
        <v>0</v>
      </c>
    </row>
    <row r="153" spans="1:9" x14ac:dyDescent="0.25">
      <c r="A153" s="69">
        <v>127</v>
      </c>
      <c r="B153" s="11" t="s">
        <v>28</v>
      </c>
      <c r="C153" s="11" t="s">
        <v>22</v>
      </c>
      <c r="D153" s="11">
        <v>50</v>
      </c>
      <c r="E153" s="91">
        <v>2</v>
      </c>
      <c r="F153" s="18">
        <v>2</v>
      </c>
      <c r="G153" s="95"/>
      <c r="H153" s="96"/>
      <c r="I153" s="31">
        <v>0</v>
      </c>
    </row>
    <row r="154" spans="1:9" x14ac:dyDescent="0.25">
      <c r="A154" s="69">
        <v>128</v>
      </c>
      <c r="B154" s="11" t="s">
        <v>29</v>
      </c>
      <c r="C154" s="11" t="s">
        <v>22</v>
      </c>
      <c r="D154" s="11">
        <v>50</v>
      </c>
      <c r="E154" s="17">
        <v>2</v>
      </c>
      <c r="F154" s="18">
        <v>3</v>
      </c>
      <c r="G154" s="95">
        <v>-0.2</v>
      </c>
      <c r="H154" s="96">
        <v>19.52</v>
      </c>
      <c r="I154" s="31">
        <v>455</v>
      </c>
    </row>
    <row r="155" spans="1:9" x14ac:dyDescent="0.25">
      <c r="A155" s="69">
        <v>264</v>
      </c>
      <c r="B155" s="11" t="s">
        <v>30</v>
      </c>
      <c r="C155" s="11" t="s">
        <v>20</v>
      </c>
      <c r="D155" s="11">
        <v>50</v>
      </c>
      <c r="E155" s="91">
        <v>2</v>
      </c>
      <c r="F155" s="18">
        <v>4</v>
      </c>
      <c r="G155" s="95"/>
      <c r="H155" s="96"/>
      <c r="I155" s="31">
        <v>0</v>
      </c>
    </row>
    <row r="156" spans="1:9" x14ac:dyDescent="0.25">
      <c r="A156" s="69">
        <v>265</v>
      </c>
      <c r="B156" s="11" t="s">
        <v>31</v>
      </c>
      <c r="C156" s="11" t="s">
        <v>20</v>
      </c>
      <c r="D156" s="11">
        <v>50</v>
      </c>
      <c r="E156" s="17">
        <v>2</v>
      </c>
      <c r="F156" s="18">
        <v>5</v>
      </c>
      <c r="G156" s="95"/>
      <c r="H156" s="96"/>
      <c r="I156" s="31">
        <v>0</v>
      </c>
    </row>
    <row r="157" spans="1:9" x14ac:dyDescent="0.25">
      <c r="A157" s="69">
        <v>133</v>
      </c>
      <c r="B157" s="11" t="s">
        <v>32</v>
      </c>
      <c r="C157" s="11" t="s">
        <v>22</v>
      </c>
      <c r="D157" s="11">
        <v>50</v>
      </c>
      <c r="E157" s="91">
        <v>2</v>
      </c>
      <c r="F157" s="18">
        <v>6</v>
      </c>
      <c r="G157" s="95"/>
      <c r="H157" s="96"/>
      <c r="I157" s="31">
        <v>0</v>
      </c>
    </row>
    <row r="158" spans="1:9" x14ac:dyDescent="0.25">
      <c r="A158" s="69">
        <v>274</v>
      </c>
      <c r="B158" s="11" t="s">
        <v>23</v>
      </c>
      <c r="C158" s="11" t="s">
        <v>20</v>
      </c>
      <c r="D158" s="11">
        <v>55</v>
      </c>
      <c r="E158" s="17">
        <v>3</v>
      </c>
      <c r="F158" s="18">
        <v>2</v>
      </c>
      <c r="G158" s="95">
        <v>-0.5</v>
      </c>
      <c r="H158" s="96">
        <v>20.97</v>
      </c>
      <c r="I158" s="31">
        <v>401</v>
      </c>
    </row>
    <row r="159" spans="1:9" x14ac:dyDescent="0.25">
      <c r="A159" s="69">
        <v>137</v>
      </c>
      <c r="B159" s="11" t="s">
        <v>24</v>
      </c>
      <c r="C159" s="11" t="s">
        <v>22</v>
      </c>
      <c r="D159" s="11">
        <v>55</v>
      </c>
      <c r="E159" s="91">
        <v>3</v>
      </c>
      <c r="F159" s="18">
        <v>3</v>
      </c>
      <c r="G159" s="95">
        <v>-0.5</v>
      </c>
      <c r="H159" s="96">
        <v>22.23</v>
      </c>
      <c r="I159" s="31">
        <v>309</v>
      </c>
    </row>
    <row r="160" spans="1:9" x14ac:dyDescent="0.25">
      <c r="A160" s="69">
        <v>442</v>
      </c>
      <c r="B160" s="11" t="s">
        <v>25</v>
      </c>
      <c r="C160" s="11" t="s">
        <v>26</v>
      </c>
      <c r="D160" s="11">
        <v>55</v>
      </c>
      <c r="E160" s="17">
        <v>3</v>
      </c>
      <c r="F160" s="18">
        <v>4</v>
      </c>
      <c r="G160" s="95">
        <v>-0.5</v>
      </c>
      <c r="H160" s="96">
        <v>17.309999999999999</v>
      </c>
      <c r="I160" s="31">
        <v>735</v>
      </c>
    </row>
    <row r="161" spans="1:9" x14ac:dyDescent="0.25">
      <c r="A161" s="69">
        <v>140</v>
      </c>
      <c r="B161" s="11" t="s">
        <v>27</v>
      </c>
      <c r="C161" s="11" t="s">
        <v>22</v>
      </c>
      <c r="D161" s="11">
        <v>55</v>
      </c>
      <c r="E161" s="91">
        <v>3</v>
      </c>
      <c r="F161" s="18">
        <v>5</v>
      </c>
      <c r="G161" s="95">
        <v>-0.5</v>
      </c>
      <c r="H161" s="96">
        <v>21.79</v>
      </c>
      <c r="I161" s="31">
        <v>341</v>
      </c>
    </row>
    <row r="162" spans="1:9" x14ac:dyDescent="0.25">
      <c r="A162" s="69">
        <v>466</v>
      </c>
      <c r="B162" s="11" t="s">
        <v>15</v>
      </c>
      <c r="C162" s="11" t="s">
        <v>16</v>
      </c>
      <c r="D162" s="11">
        <v>60</v>
      </c>
      <c r="E162" s="17">
        <v>3</v>
      </c>
      <c r="F162" s="18">
        <v>6</v>
      </c>
      <c r="G162" s="95">
        <v>-0.5</v>
      </c>
      <c r="H162" s="96">
        <v>22.96</v>
      </c>
      <c r="I162" s="31">
        <v>296</v>
      </c>
    </row>
    <row r="163" spans="1:9" x14ac:dyDescent="0.25">
      <c r="A163" s="69">
        <v>201</v>
      </c>
      <c r="B163" s="11" t="s">
        <v>17</v>
      </c>
      <c r="C163" s="11" t="s">
        <v>18</v>
      </c>
      <c r="D163" s="11">
        <v>60</v>
      </c>
      <c r="E163" s="91">
        <v>3</v>
      </c>
      <c r="F163" s="18">
        <v>7</v>
      </c>
      <c r="G163" s="95">
        <v>-0.5</v>
      </c>
      <c r="H163" s="96">
        <v>18.399999999999999</v>
      </c>
      <c r="I163" s="31">
        <v>668</v>
      </c>
    </row>
    <row r="164" spans="1:9" x14ac:dyDescent="0.25">
      <c r="A164" s="69">
        <v>316</v>
      </c>
      <c r="B164" s="11" t="s">
        <v>19</v>
      </c>
      <c r="C164" s="11" t="s">
        <v>20</v>
      </c>
      <c r="D164" s="11">
        <v>70</v>
      </c>
      <c r="E164" s="17">
        <v>4</v>
      </c>
      <c r="F164" s="18">
        <v>4</v>
      </c>
      <c r="G164" s="95"/>
      <c r="H164" s="96"/>
      <c r="I164" s="31">
        <v>0</v>
      </c>
    </row>
    <row r="165" spans="1:9" x14ac:dyDescent="0.25">
      <c r="A165" s="69">
        <v>153</v>
      </c>
      <c r="B165" s="11" t="s">
        <v>21</v>
      </c>
      <c r="C165" s="11" t="s">
        <v>22</v>
      </c>
      <c r="D165" s="11">
        <v>80</v>
      </c>
      <c r="E165" s="91">
        <v>4</v>
      </c>
      <c r="F165" s="18">
        <v>5</v>
      </c>
      <c r="G165" s="97">
        <v>-0.3</v>
      </c>
      <c r="H165" s="96">
        <v>37.79</v>
      </c>
      <c r="I165" s="31">
        <v>0</v>
      </c>
    </row>
    <row r="166" spans="1:9" ht="6" customHeight="1" thickBot="1" x14ac:dyDescent="0.3">
      <c r="A166" s="21"/>
      <c r="B166" s="22"/>
      <c r="C166" s="22"/>
      <c r="D166" s="22"/>
      <c r="E166" s="23"/>
      <c r="F166" s="24"/>
      <c r="G166" s="68"/>
      <c r="H166" s="90"/>
      <c r="I166" s="26"/>
    </row>
    <row r="168" spans="1:9" x14ac:dyDescent="0.25">
      <c r="A168" s="1" t="s">
        <v>0</v>
      </c>
      <c r="B168" s="1" t="s">
        <v>37</v>
      </c>
    </row>
    <row r="169" spans="1:9" x14ac:dyDescent="0.25">
      <c r="A169" s="1"/>
      <c r="B169" s="2" t="s">
        <v>56</v>
      </c>
    </row>
    <row r="170" spans="1:9" x14ac:dyDescent="0.25">
      <c r="A170" s="1"/>
      <c r="B170" s="2" t="s">
        <v>3</v>
      </c>
    </row>
    <row r="171" spans="1:9" ht="15.75" thickBot="1" x14ac:dyDescent="0.3">
      <c r="A171" s="1"/>
      <c r="B171" s="1" t="s">
        <v>55</v>
      </c>
    </row>
    <row r="172" spans="1:9" ht="15.75" thickBot="1" x14ac:dyDescent="0.3">
      <c r="B172" s="1" t="s">
        <v>57</v>
      </c>
      <c r="E172" s="288" t="s">
        <v>46</v>
      </c>
      <c r="F172" s="289"/>
      <c r="G172" s="290"/>
      <c r="H172" s="32" t="s">
        <v>42</v>
      </c>
    </row>
    <row r="173" spans="1:9" ht="15.75" thickBot="1" x14ac:dyDescent="0.3">
      <c r="A173" s="4" t="s">
        <v>6</v>
      </c>
      <c r="B173" s="5" t="s">
        <v>7</v>
      </c>
      <c r="C173" s="5" t="s">
        <v>50</v>
      </c>
      <c r="D173" s="5" t="s">
        <v>9</v>
      </c>
      <c r="E173" s="4">
        <v>1</v>
      </c>
      <c r="F173" s="34">
        <v>2</v>
      </c>
      <c r="G173" s="6">
        <v>3</v>
      </c>
      <c r="H173" s="35" t="s">
        <v>13</v>
      </c>
      <c r="I173" s="98" t="s">
        <v>14</v>
      </c>
    </row>
    <row r="174" spans="1:9" x14ac:dyDescent="0.25">
      <c r="A174" s="69">
        <v>153</v>
      </c>
      <c r="B174" s="11" t="s">
        <v>21</v>
      </c>
      <c r="C174" s="11" t="s">
        <v>22</v>
      </c>
      <c r="D174" s="11">
        <v>80</v>
      </c>
      <c r="E174" s="70">
        <v>13.88</v>
      </c>
      <c r="F174" s="71">
        <v>13.97</v>
      </c>
      <c r="G174" s="72">
        <v>13.54</v>
      </c>
      <c r="H174" s="99">
        <v>13.97</v>
      </c>
      <c r="I174" s="30">
        <v>328</v>
      </c>
    </row>
    <row r="175" spans="1:9" x14ac:dyDescent="0.25">
      <c r="A175" s="69">
        <v>316</v>
      </c>
      <c r="B175" s="11" t="s">
        <v>19</v>
      </c>
      <c r="C175" s="11" t="s">
        <v>20</v>
      </c>
      <c r="D175" s="11">
        <v>70</v>
      </c>
      <c r="E175" s="100"/>
      <c r="F175" s="75"/>
      <c r="G175" s="76"/>
      <c r="H175" s="104">
        <v>0</v>
      </c>
      <c r="I175" s="31">
        <v>0</v>
      </c>
    </row>
    <row r="176" spans="1:9" x14ac:dyDescent="0.25">
      <c r="A176" s="69">
        <v>466</v>
      </c>
      <c r="B176" s="11" t="s">
        <v>15</v>
      </c>
      <c r="C176" s="11" t="s">
        <v>16</v>
      </c>
      <c r="D176" s="11">
        <v>60</v>
      </c>
      <c r="E176" s="74" t="s">
        <v>43</v>
      </c>
      <c r="F176" s="102">
        <v>30.28</v>
      </c>
      <c r="G176" s="76">
        <v>31.15</v>
      </c>
      <c r="H176" s="104">
        <v>31.15</v>
      </c>
      <c r="I176" s="31">
        <v>526</v>
      </c>
    </row>
    <row r="177" spans="1:9" x14ac:dyDescent="0.25">
      <c r="A177" s="69">
        <v>201</v>
      </c>
      <c r="B177" s="11" t="s">
        <v>17</v>
      </c>
      <c r="C177" s="11" t="s">
        <v>18</v>
      </c>
      <c r="D177" s="11">
        <v>60</v>
      </c>
      <c r="E177" s="100" t="s">
        <v>43</v>
      </c>
      <c r="F177" s="75" t="s">
        <v>43</v>
      </c>
      <c r="G177" s="76">
        <v>18.489999999999998</v>
      </c>
      <c r="H177" s="104">
        <v>18.489999999999998</v>
      </c>
      <c r="I177" s="31">
        <v>266</v>
      </c>
    </row>
    <row r="178" spans="1:9" x14ac:dyDescent="0.25">
      <c r="A178" s="69">
        <v>274</v>
      </c>
      <c r="B178" s="11" t="s">
        <v>23</v>
      </c>
      <c r="C178" s="11" t="s">
        <v>20</v>
      </c>
      <c r="D178" s="11">
        <v>55</v>
      </c>
      <c r="E178" s="74">
        <v>21.19</v>
      </c>
      <c r="F178" s="102">
        <v>24.45</v>
      </c>
      <c r="G178" s="76">
        <v>22.81</v>
      </c>
      <c r="H178" s="104">
        <v>24.45</v>
      </c>
      <c r="I178" s="31">
        <v>409</v>
      </c>
    </row>
    <row r="179" spans="1:9" x14ac:dyDescent="0.25">
      <c r="A179" s="69">
        <v>137</v>
      </c>
      <c r="B179" s="11" t="s">
        <v>24</v>
      </c>
      <c r="C179" s="11" t="s">
        <v>22</v>
      </c>
      <c r="D179" s="11">
        <v>55</v>
      </c>
      <c r="E179" s="100">
        <v>22.65</v>
      </c>
      <c r="F179" s="75">
        <v>26.41</v>
      </c>
      <c r="G179" s="76">
        <v>26.55</v>
      </c>
      <c r="H179" s="104">
        <v>26.55</v>
      </c>
      <c r="I179" s="31">
        <v>454</v>
      </c>
    </row>
    <row r="180" spans="1:9" x14ac:dyDescent="0.25">
      <c r="A180" s="69">
        <v>442</v>
      </c>
      <c r="B180" s="11" t="s">
        <v>25</v>
      </c>
      <c r="C180" s="11" t="s">
        <v>26</v>
      </c>
      <c r="D180" s="11">
        <v>55</v>
      </c>
      <c r="E180" s="74" t="s">
        <v>43</v>
      </c>
      <c r="F180" s="102">
        <v>17.61</v>
      </c>
      <c r="G180" s="76">
        <v>22.79</v>
      </c>
      <c r="H180" s="104">
        <v>22.79</v>
      </c>
      <c r="I180" s="31">
        <v>373</v>
      </c>
    </row>
    <row r="181" spans="1:9" x14ac:dyDescent="0.25">
      <c r="A181" s="69">
        <v>140</v>
      </c>
      <c r="B181" s="11" t="s">
        <v>27</v>
      </c>
      <c r="C181" s="11" t="s">
        <v>22</v>
      </c>
      <c r="D181" s="11">
        <v>55</v>
      </c>
      <c r="E181" s="100" t="s">
        <v>43</v>
      </c>
      <c r="F181" s="75">
        <v>30.78</v>
      </c>
      <c r="G181" s="76">
        <v>31.15</v>
      </c>
      <c r="H181" s="104">
        <v>31.15</v>
      </c>
      <c r="I181" s="31">
        <v>555</v>
      </c>
    </row>
    <row r="182" spans="1:9" x14ac:dyDescent="0.25">
      <c r="A182" s="69">
        <v>127</v>
      </c>
      <c r="B182" s="11" t="s">
        <v>28</v>
      </c>
      <c r="C182" s="11" t="s">
        <v>22</v>
      </c>
      <c r="D182" s="11">
        <v>50</v>
      </c>
      <c r="E182" s="74"/>
      <c r="F182" s="102"/>
      <c r="G182" s="76"/>
      <c r="H182" s="104">
        <v>0</v>
      </c>
      <c r="I182" s="31">
        <v>0</v>
      </c>
    </row>
    <row r="183" spans="1:9" x14ac:dyDescent="0.25">
      <c r="A183" s="69">
        <v>128</v>
      </c>
      <c r="B183" s="11" t="s">
        <v>29</v>
      </c>
      <c r="C183" s="11" t="s">
        <v>22</v>
      </c>
      <c r="D183" s="11">
        <v>50</v>
      </c>
      <c r="E183" s="100">
        <v>31.7</v>
      </c>
      <c r="F183" s="75">
        <v>32.07</v>
      </c>
      <c r="G183" s="76">
        <v>32.409999999999997</v>
      </c>
      <c r="H183" s="104">
        <v>32.409999999999997</v>
      </c>
      <c r="I183" s="31">
        <v>526</v>
      </c>
    </row>
    <row r="184" spans="1:9" x14ac:dyDescent="0.25">
      <c r="A184" s="69">
        <v>264</v>
      </c>
      <c r="B184" s="11" t="s">
        <v>30</v>
      </c>
      <c r="C184" s="11" t="s">
        <v>20</v>
      </c>
      <c r="D184" s="11">
        <v>50</v>
      </c>
      <c r="E184" s="74"/>
      <c r="F184" s="102"/>
      <c r="G184" s="76"/>
      <c r="H184" s="104">
        <v>0</v>
      </c>
      <c r="I184" s="31">
        <v>0</v>
      </c>
    </row>
    <row r="185" spans="1:9" x14ac:dyDescent="0.25">
      <c r="A185" s="69">
        <v>265</v>
      </c>
      <c r="B185" s="11" t="s">
        <v>31</v>
      </c>
      <c r="C185" s="11" t="s">
        <v>20</v>
      </c>
      <c r="D185" s="11">
        <v>50</v>
      </c>
      <c r="E185" s="100"/>
      <c r="F185" s="75"/>
      <c r="G185" s="76"/>
      <c r="H185" s="104">
        <v>0</v>
      </c>
      <c r="I185" s="31">
        <v>0</v>
      </c>
    </row>
    <row r="186" spans="1:9" x14ac:dyDescent="0.25">
      <c r="A186" s="69">
        <v>133</v>
      </c>
      <c r="B186" s="11" t="s">
        <v>32</v>
      </c>
      <c r="C186" s="11" t="s">
        <v>22</v>
      </c>
      <c r="D186" s="11">
        <v>50</v>
      </c>
      <c r="E186" s="74"/>
      <c r="F186" s="102"/>
      <c r="G186" s="76"/>
      <c r="H186" s="104">
        <v>0</v>
      </c>
      <c r="I186" s="31">
        <v>0</v>
      </c>
    </row>
    <row r="187" spans="1:9" x14ac:dyDescent="0.25">
      <c r="A187" s="69">
        <v>251</v>
      </c>
      <c r="B187" s="11" t="s">
        <v>34</v>
      </c>
      <c r="C187" s="11" t="s">
        <v>20</v>
      </c>
      <c r="D187" s="11">
        <v>45</v>
      </c>
      <c r="E187" s="100">
        <v>14.92</v>
      </c>
      <c r="F187" s="75">
        <v>18.86</v>
      </c>
      <c r="G187" s="76">
        <v>18</v>
      </c>
      <c r="H187" s="104">
        <v>18.86</v>
      </c>
      <c r="I187" s="31">
        <v>323</v>
      </c>
    </row>
    <row r="188" spans="1:9" x14ac:dyDescent="0.25">
      <c r="A188" s="69">
        <v>192</v>
      </c>
      <c r="B188" s="11" t="s">
        <v>35</v>
      </c>
      <c r="C188" s="11" t="s">
        <v>18</v>
      </c>
      <c r="D188" s="11">
        <v>45</v>
      </c>
      <c r="E188" s="74" t="s">
        <v>43</v>
      </c>
      <c r="F188" s="102">
        <v>15.06</v>
      </c>
      <c r="G188" s="76">
        <v>15.85</v>
      </c>
      <c r="H188" s="104">
        <v>15.85</v>
      </c>
      <c r="I188" s="31">
        <v>255</v>
      </c>
    </row>
    <row r="189" spans="1:9" x14ac:dyDescent="0.25">
      <c r="A189" s="69">
        <v>125</v>
      </c>
      <c r="B189" s="11" t="s">
        <v>36</v>
      </c>
      <c r="C189" s="11" t="s">
        <v>22</v>
      </c>
      <c r="D189" s="11">
        <v>45</v>
      </c>
      <c r="E189" s="100">
        <v>18.829999999999998</v>
      </c>
      <c r="F189" s="75" t="s">
        <v>43</v>
      </c>
      <c r="G189" s="76">
        <v>16.420000000000002</v>
      </c>
      <c r="H189" s="104">
        <v>18.829999999999998</v>
      </c>
      <c r="I189" s="31">
        <v>323</v>
      </c>
    </row>
    <row r="190" spans="1:9" x14ac:dyDescent="0.25">
      <c r="A190" s="69">
        <v>111</v>
      </c>
      <c r="B190" s="11" t="s">
        <v>33</v>
      </c>
      <c r="C190" s="11" t="s">
        <v>22</v>
      </c>
      <c r="D190" s="11">
        <v>35</v>
      </c>
      <c r="E190" s="74" t="s">
        <v>43</v>
      </c>
      <c r="F190" s="102">
        <v>22.2</v>
      </c>
      <c r="G190" s="76" t="s">
        <v>43</v>
      </c>
      <c r="H190" s="104">
        <v>22.2</v>
      </c>
      <c r="I190" s="31">
        <v>319</v>
      </c>
    </row>
    <row r="191" spans="1:9" ht="6" customHeight="1" thickBot="1" x14ac:dyDescent="0.3">
      <c r="A191" s="21"/>
      <c r="B191" s="22"/>
      <c r="C191" s="22"/>
      <c r="D191" s="78"/>
      <c r="E191" s="80"/>
      <c r="F191" s="81"/>
      <c r="G191" s="82"/>
      <c r="H191" s="103"/>
      <c r="I191" s="26"/>
    </row>
    <row r="193" spans="1:6" x14ac:dyDescent="0.25">
      <c r="A193" s="1" t="s">
        <v>0</v>
      </c>
      <c r="B193" s="1" t="s">
        <v>37</v>
      </c>
    </row>
    <row r="194" spans="1:6" x14ac:dyDescent="0.25">
      <c r="A194" s="1"/>
      <c r="B194" s="2" t="s">
        <v>58</v>
      </c>
    </row>
    <row r="195" spans="1:6" x14ac:dyDescent="0.25">
      <c r="A195" s="1"/>
      <c r="B195" s="1" t="s">
        <v>3</v>
      </c>
    </row>
    <row r="196" spans="1:6" x14ac:dyDescent="0.25">
      <c r="A196" s="1"/>
      <c r="B196" s="1" t="s">
        <v>55</v>
      </c>
    </row>
    <row r="197" spans="1:6" ht="15.75" thickBot="1" x14ac:dyDescent="0.3">
      <c r="A197" s="1"/>
      <c r="B197" s="2" t="s">
        <v>59</v>
      </c>
    </row>
    <row r="198" spans="1:6" ht="15.75" thickBot="1" x14ac:dyDescent="0.3">
      <c r="A198" s="4" t="s">
        <v>6</v>
      </c>
      <c r="B198" s="5" t="s">
        <v>7</v>
      </c>
      <c r="C198" s="5" t="s">
        <v>50</v>
      </c>
      <c r="D198" s="33" t="s">
        <v>9</v>
      </c>
      <c r="E198" s="8" t="s">
        <v>13</v>
      </c>
      <c r="F198" s="85" t="s">
        <v>14</v>
      </c>
    </row>
    <row r="199" spans="1:6" x14ac:dyDescent="0.25">
      <c r="A199" s="69">
        <v>153</v>
      </c>
      <c r="B199" s="11" t="s">
        <v>21</v>
      </c>
      <c r="C199" s="11" t="s">
        <v>22</v>
      </c>
      <c r="D199" s="11">
        <v>80</v>
      </c>
      <c r="E199" s="87" t="s">
        <v>43</v>
      </c>
      <c r="F199" s="30">
        <v>0</v>
      </c>
    </row>
    <row r="200" spans="1:6" x14ac:dyDescent="0.25">
      <c r="A200" s="69">
        <v>316</v>
      </c>
      <c r="B200" s="11" t="s">
        <v>19</v>
      </c>
      <c r="C200" s="11" t="s">
        <v>20</v>
      </c>
      <c r="D200" s="11">
        <v>70</v>
      </c>
      <c r="E200" s="88"/>
      <c r="F200" s="31">
        <v>0</v>
      </c>
    </row>
    <row r="201" spans="1:6" x14ac:dyDescent="0.25">
      <c r="A201" s="69">
        <v>466</v>
      </c>
      <c r="B201" s="11" t="s">
        <v>15</v>
      </c>
      <c r="C201" s="11" t="s">
        <v>16</v>
      </c>
      <c r="D201" s="11">
        <v>60</v>
      </c>
      <c r="E201" s="88">
        <v>1.9</v>
      </c>
      <c r="F201" s="31">
        <v>286</v>
      </c>
    </row>
    <row r="202" spans="1:6" x14ac:dyDescent="0.25">
      <c r="A202" s="69">
        <v>201</v>
      </c>
      <c r="B202" s="11" t="s">
        <v>17</v>
      </c>
      <c r="C202" s="11" t="s">
        <v>18</v>
      </c>
      <c r="D202" s="11">
        <v>60</v>
      </c>
      <c r="E202" s="88">
        <v>2.7</v>
      </c>
      <c r="F202" s="31">
        <v>573</v>
      </c>
    </row>
    <row r="203" spans="1:6" x14ac:dyDescent="0.25">
      <c r="A203" s="69">
        <v>274</v>
      </c>
      <c r="B203" s="11" t="s">
        <v>23</v>
      </c>
      <c r="C203" s="11" t="s">
        <v>20</v>
      </c>
      <c r="D203" s="11">
        <v>55</v>
      </c>
      <c r="E203" s="88">
        <v>1.8</v>
      </c>
      <c r="F203" s="31">
        <v>214</v>
      </c>
    </row>
    <row r="204" spans="1:6" x14ac:dyDescent="0.25">
      <c r="A204" s="69">
        <v>137</v>
      </c>
      <c r="B204" s="11" t="s">
        <v>24</v>
      </c>
      <c r="C204" s="11" t="s">
        <v>22</v>
      </c>
      <c r="D204" s="11">
        <v>55</v>
      </c>
      <c r="E204" s="88">
        <v>1.5</v>
      </c>
      <c r="F204" s="31">
        <v>134</v>
      </c>
    </row>
    <row r="205" spans="1:6" x14ac:dyDescent="0.25">
      <c r="A205" s="69">
        <v>442</v>
      </c>
      <c r="B205" s="11" t="s">
        <v>25</v>
      </c>
      <c r="C205" s="11" t="s">
        <v>26</v>
      </c>
      <c r="D205" s="11">
        <v>55</v>
      </c>
      <c r="E205" s="88">
        <v>1.9</v>
      </c>
      <c r="F205" s="31">
        <v>242</v>
      </c>
    </row>
    <row r="206" spans="1:6" x14ac:dyDescent="0.25">
      <c r="A206" s="69">
        <v>140</v>
      </c>
      <c r="B206" s="11" t="s">
        <v>27</v>
      </c>
      <c r="C206" s="11" t="s">
        <v>22</v>
      </c>
      <c r="D206" s="11">
        <v>55</v>
      </c>
      <c r="E206" s="88">
        <v>1.8</v>
      </c>
      <c r="F206" s="31">
        <v>214</v>
      </c>
    </row>
    <row r="207" spans="1:6" x14ac:dyDescent="0.25">
      <c r="A207" s="69">
        <v>127</v>
      </c>
      <c r="B207" s="11" t="s">
        <v>28</v>
      </c>
      <c r="C207" s="11" t="s">
        <v>22</v>
      </c>
      <c r="D207" s="11">
        <v>50</v>
      </c>
      <c r="E207" s="88"/>
      <c r="F207" s="31">
        <v>0</v>
      </c>
    </row>
    <row r="208" spans="1:6" x14ac:dyDescent="0.25">
      <c r="A208" s="69">
        <v>128</v>
      </c>
      <c r="B208" s="11" t="s">
        <v>29</v>
      </c>
      <c r="C208" s="11" t="s">
        <v>22</v>
      </c>
      <c r="D208" s="11">
        <v>50</v>
      </c>
      <c r="E208" s="88">
        <v>2.6</v>
      </c>
      <c r="F208" s="31">
        <v>403</v>
      </c>
    </row>
    <row r="209" spans="1:9" x14ac:dyDescent="0.25">
      <c r="A209" s="69">
        <v>264</v>
      </c>
      <c r="B209" s="11" t="s">
        <v>30</v>
      </c>
      <c r="C209" s="11" t="s">
        <v>20</v>
      </c>
      <c r="D209" s="11">
        <v>50</v>
      </c>
      <c r="E209" s="88"/>
      <c r="F209" s="31">
        <v>0</v>
      </c>
    </row>
    <row r="210" spans="1:9" x14ac:dyDescent="0.25">
      <c r="A210" s="69">
        <v>265</v>
      </c>
      <c r="B210" s="11" t="s">
        <v>31</v>
      </c>
      <c r="C210" s="11" t="s">
        <v>20</v>
      </c>
      <c r="D210" s="11">
        <v>50</v>
      </c>
      <c r="E210" s="88"/>
      <c r="F210" s="31">
        <v>0</v>
      </c>
    </row>
    <row r="211" spans="1:9" x14ac:dyDescent="0.25">
      <c r="A211" s="69">
        <v>133</v>
      </c>
      <c r="B211" s="11" t="s">
        <v>32</v>
      </c>
      <c r="C211" s="11" t="s">
        <v>22</v>
      </c>
      <c r="D211" s="11">
        <v>50</v>
      </c>
      <c r="E211" s="88"/>
      <c r="F211" s="31">
        <v>0</v>
      </c>
    </row>
    <row r="212" spans="1:9" x14ac:dyDescent="0.25">
      <c r="A212" s="69">
        <v>251</v>
      </c>
      <c r="B212" s="11" t="s">
        <v>34</v>
      </c>
      <c r="C212" s="11" t="s">
        <v>20</v>
      </c>
      <c r="D212" s="11">
        <v>45</v>
      </c>
      <c r="E212" s="88">
        <v>2.2000000000000002</v>
      </c>
      <c r="F212" s="31">
        <v>246</v>
      </c>
    </row>
    <row r="213" spans="1:9" x14ac:dyDescent="0.25">
      <c r="A213" s="69">
        <v>192</v>
      </c>
      <c r="B213" s="11" t="s">
        <v>35</v>
      </c>
      <c r="C213" s="11" t="s">
        <v>18</v>
      </c>
      <c r="D213" s="11">
        <v>45</v>
      </c>
      <c r="E213" s="88" t="s">
        <v>43</v>
      </c>
      <c r="F213" s="31">
        <v>0</v>
      </c>
    </row>
    <row r="214" spans="1:9" x14ac:dyDescent="0.25">
      <c r="A214" s="69">
        <v>125</v>
      </c>
      <c r="B214" s="11" t="s">
        <v>36</v>
      </c>
      <c r="C214" s="11" t="s">
        <v>22</v>
      </c>
      <c r="D214" s="11">
        <v>45</v>
      </c>
      <c r="E214" s="88">
        <v>1.5</v>
      </c>
      <c r="F214" s="31">
        <v>89</v>
      </c>
    </row>
    <row r="215" spans="1:9" x14ac:dyDescent="0.25">
      <c r="A215" s="69">
        <v>111</v>
      </c>
      <c r="B215" s="11" t="s">
        <v>33</v>
      </c>
      <c r="C215" s="11" t="s">
        <v>22</v>
      </c>
      <c r="D215" s="11">
        <v>35</v>
      </c>
      <c r="E215" s="88" t="s">
        <v>43</v>
      </c>
      <c r="F215" s="31">
        <v>0</v>
      </c>
    </row>
    <row r="216" spans="1:9" ht="6" customHeight="1" thickBot="1" x14ac:dyDescent="0.3">
      <c r="A216" s="21"/>
      <c r="B216" s="22"/>
      <c r="C216" s="22"/>
      <c r="D216" s="89"/>
      <c r="E216" s="26"/>
      <c r="F216" s="26"/>
    </row>
    <row r="218" spans="1:9" x14ac:dyDescent="0.25">
      <c r="A218" s="1" t="s">
        <v>0</v>
      </c>
      <c r="B218" s="1" t="s">
        <v>37</v>
      </c>
    </row>
    <row r="219" spans="1:9" x14ac:dyDescent="0.25">
      <c r="A219" s="1"/>
      <c r="B219" s="2" t="s">
        <v>60</v>
      </c>
    </row>
    <row r="220" spans="1:9" x14ac:dyDescent="0.25">
      <c r="A220" s="1"/>
      <c r="B220" s="2" t="s">
        <v>3</v>
      </c>
    </row>
    <row r="221" spans="1:9" ht="15.75" thickBot="1" x14ac:dyDescent="0.3">
      <c r="A221" s="1"/>
      <c r="B221" s="1" t="s">
        <v>61</v>
      </c>
    </row>
    <row r="222" spans="1:9" ht="15.75" thickBot="1" x14ac:dyDescent="0.3">
      <c r="B222" s="1" t="s">
        <v>62</v>
      </c>
      <c r="E222" s="288" t="s">
        <v>46</v>
      </c>
      <c r="F222" s="289"/>
      <c r="G222" s="290"/>
      <c r="H222" s="32" t="s">
        <v>42</v>
      </c>
    </row>
    <row r="223" spans="1:9" ht="15.75" thickBot="1" x14ac:dyDescent="0.3">
      <c r="A223" s="4" t="s">
        <v>6</v>
      </c>
      <c r="B223" s="5" t="s">
        <v>7</v>
      </c>
      <c r="C223" s="5" t="s">
        <v>50</v>
      </c>
      <c r="D223" s="5" t="s">
        <v>9</v>
      </c>
      <c r="E223" s="4">
        <v>1</v>
      </c>
      <c r="F223" s="34">
        <v>2</v>
      </c>
      <c r="G223" s="6">
        <v>3</v>
      </c>
      <c r="H223" s="35" t="s">
        <v>13</v>
      </c>
      <c r="I223" s="98" t="s">
        <v>14</v>
      </c>
    </row>
    <row r="224" spans="1:9" x14ac:dyDescent="0.25">
      <c r="A224" s="69">
        <v>153</v>
      </c>
      <c r="B224" s="11" t="s">
        <v>21</v>
      </c>
      <c r="C224" s="11" t="s">
        <v>22</v>
      </c>
      <c r="D224" s="11">
        <v>80</v>
      </c>
      <c r="E224" s="70" t="s">
        <v>43</v>
      </c>
      <c r="F224" s="71">
        <v>9.41</v>
      </c>
      <c r="G224" s="72">
        <v>9.34</v>
      </c>
      <c r="H224" s="99">
        <v>9.41</v>
      </c>
      <c r="I224" s="30">
        <v>157</v>
      </c>
    </row>
    <row r="225" spans="1:9" x14ac:dyDescent="0.25">
      <c r="A225" s="69">
        <v>316</v>
      </c>
      <c r="B225" s="11" t="s">
        <v>19</v>
      </c>
      <c r="C225" s="11" t="s">
        <v>20</v>
      </c>
      <c r="D225" s="11">
        <v>70</v>
      </c>
      <c r="E225" s="74"/>
      <c r="F225" s="75"/>
      <c r="G225" s="76"/>
      <c r="H225" s="104">
        <v>0</v>
      </c>
      <c r="I225" s="31">
        <v>0</v>
      </c>
    </row>
    <row r="226" spans="1:9" x14ac:dyDescent="0.25">
      <c r="A226" s="69">
        <v>466</v>
      </c>
      <c r="B226" s="11" t="s">
        <v>15</v>
      </c>
      <c r="C226" s="11" t="s">
        <v>16</v>
      </c>
      <c r="D226" s="11">
        <v>60</v>
      </c>
      <c r="E226" s="100" t="s">
        <v>43</v>
      </c>
      <c r="F226" s="102">
        <v>33.57</v>
      </c>
      <c r="G226" s="76" t="s">
        <v>43</v>
      </c>
      <c r="H226" s="104">
        <v>33.57</v>
      </c>
      <c r="I226" s="31">
        <v>551</v>
      </c>
    </row>
    <row r="227" spans="1:9" x14ac:dyDescent="0.25">
      <c r="A227" s="69">
        <v>201</v>
      </c>
      <c r="B227" s="11" t="s">
        <v>17</v>
      </c>
      <c r="C227" s="11" t="s">
        <v>18</v>
      </c>
      <c r="D227" s="11">
        <v>60</v>
      </c>
      <c r="E227" s="74">
        <v>22.64</v>
      </c>
      <c r="F227" s="75">
        <v>28.07</v>
      </c>
      <c r="G227" s="76" t="s">
        <v>43</v>
      </c>
      <c r="H227" s="104">
        <v>28.07</v>
      </c>
      <c r="I227" s="31">
        <v>438</v>
      </c>
    </row>
    <row r="228" spans="1:9" x14ac:dyDescent="0.25">
      <c r="A228" s="69">
        <v>274</v>
      </c>
      <c r="B228" s="11" t="s">
        <v>23</v>
      </c>
      <c r="C228" s="11" t="s">
        <v>20</v>
      </c>
      <c r="D228" s="11">
        <v>55</v>
      </c>
      <c r="E228" s="100">
        <v>22.89</v>
      </c>
      <c r="F228" s="102">
        <v>21.65</v>
      </c>
      <c r="G228" s="76">
        <v>24.54</v>
      </c>
      <c r="H228" s="104">
        <v>24.54</v>
      </c>
      <c r="I228" s="31">
        <v>339</v>
      </c>
    </row>
    <row r="229" spans="1:9" x14ac:dyDescent="0.25">
      <c r="A229" s="69">
        <v>137</v>
      </c>
      <c r="B229" s="11" t="s">
        <v>24</v>
      </c>
      <c r="C229" s="11" t="s">
        <v>22</v>
      </c>
      <c r="D229" s="11">
        <v>55</v>
      </c>
      <c r="E229" s="74">
        <v>22.89</v>
      </c>
      <c r="F229" s="75">
        <v>24.17</v>
      </c>
      <c r="G229" s="76">
        <v>24.93</v>
      </c>
      <c r="H229" s="104">
        <v>24.93</v>
      </c>
      <c r="I229" s="31">
        <v>347</v>
      </c>
    </row>
    <row r="230" spans="1:9" x14ac:dyDescent="0.25">
      <c r="A230" s="69">
        <v>442</v>
      </c>
      <c r="B230" s="11" t="s">
        <v>25</v>
      </c>
      <c r="C230" s="11" t="s">
        <v>26</v>
      </c>
      <c r="D230" s="11">
        <v>55</v>
      </c>
      <c r="E230" s="100">
        <v>13.64</v>
      </c>
      <c r="F230" s="102">
        <v>21.08</v>
      </c>
      <c r="G230" s="76">
        <v>19.14</v>
      </c>
      <c r="H230" s="104">
        <v>21.08</v>
      </c>
      <c r="I230" s="31">
        <v>274</v>
      </c>
    </row>
    <row r="231" spans="1:9" x14ac:dyDescent="0.25">
      <c r="A231" s="69">
        <v>140</v>
      </c>
      <c r="B231" s="11" t="s">
        <v>27</v>
      </c>
      <c r="C231" s="11" t="s">
        <v>22</v>
      </c>
      <c r="D231" s="11">
        <v>55</v>
      </c>
      <c r="E231" s="74">
        <v>32.71</v>
      </c>
      <c r="F231" s="75">
        <v>35.32</v>
      </c>
      <c r="G231" s="76">
        <v>30.84</v>
      </c>
      <c r="H231" s="104">
        <v>35.32</v>
      </c>
      <c r="I231" s="31">
        <v>548</v>
      </c>
    </row>
    <row r="232" spans="1:9" x14ac:dyDescent="0.25">
      <c r="A232" s="69">
        <v>127</v>
      </c>
      <c r="B232" s="11" t="s">
        <v>28</v>
      </c>
      <c r="C232" s="11" t="s">
        <v>22</v>
      </c>
      <c r="D232" s="11">
        <v>50</v>
      </c>
      <c r="E232" s="100"/>
      <c r="F232" s="102"/>
      <c r="G232" s="76"/>
      <c r="H232" s="104">
        <v>0</v>
      </c>
      <c r="I232" s="31">
        <v>0</v>
      </c>
    </row>
    <row r="233" spans="1:9" x14ac:dyDescent="0.25">
      <c r="A233" s="69">
        <v>128</v>
      </c>
      <c r="B233" s="11" t="s">
        <v>29</v>
      </c>
      <c r="C233" s="11" t="s">
        <v>22</v>
      </c>
      <c r="D233" s="11">
        <v>50</v>
      </c>
      <c r="E233" s="74">
        <v>33.18</v>
      </c>
      <c r="F233" s="75" t="s">
        <v>43</v>
      </c>
      <c r="G233" s="76" t="s">
        <v>43</v>
      </c>
      <c r="H233" s="104">
        <v>33.18</v>
      </c>
      <c r="I233" s="31">
        <v>453</v>
      </c>
    </row>
    <row r="234" spans="1:9" x14ac:dyDescent="0.25">
      <c r="A234" s="69">
        <v>264</v>
      </c>
      <c r="B234" s="11" t="s">
        <v>30</v>
      </c>
      <c r="C234" s="11" t="s">
        <v>20</v>
      </c>
      <c r="D234" s="11">
        <v>50</v>
      </c>
      <c r="E234" s="100"/>
      <c r="F234" s="102"/>
      <c r="G234" s="76"/>
      <c r="H234" s="104">
        <v>0</v>
      </c>
      <c r="I234" s="31">
        <v>0</v>
      </c>
    </row>
    <row r="235" spans="1:9" x14ac:dyDescent="0.25">
      <c r="A235" s="69">
        <v>265</v>
      </c>
      <c r="B235" s="11" t="s">
        <v>31</v>
      </c>
      <c r="C235" s="11" t="s">
        <v>20</v>
      </c>
      <c r="D235" s="11">
        <v>50</v>
      </c>
      <c r="E235" s="74"/>
      <c r="F235" s="75"/>
      <c r="G235" s="76"/>
      <c r="H235" s="104">
        <v>0</v>
      </c>
      <c r="I235" s="31">
        <v>0</v>
      </c>
    </row>
    <row r="236" spans="1:9" x14ac:dyDescent="0.25">
      <c r="A236" s="69">
        <v>133</v>
      </c>
      <c r="B236" s="11" t="s">
        <v>32</v>
      </c>
      <c r="C236" s="11" t="s">
        <v>22</v>
      </c>
      <c r="D236" s="11">
        <v>50</v>
      </c>
      <c r="E236" s="100"/>
      <c r="F236" s="102"/>
      <c r="G236" s="76"/>
      <c r="H236" s="104">
        <v>0</v>
      </c>
      <c r="I236" s="31">
        <v>0</v>
      </c>
    </row>
    <row r="237" spans="1:9" x14ac:dyDescent="0.25">
      <c r="A237" s="69">
        <v>251</v>
      </c>
      <c r="B237" s="11" t="s">
        <v>34</v>
      </c>
      <c r="C237" s="11" t="s">
        <v>20</v>
      </c>
      <c r="D237" s="11">
        <v>45</v>
      </c>
      <c r="E237" s="74">
        <v>22.28</v>
      </c>
      <c r="F237" s="75">
        <v>24.1</v>
      </c>
      <c r="G237" s="76">
        <v>19.899999999999999</v>
      </c>
      <c r="H237" s="104">
        <v>24.1</v>
      </c>
      <c r="I237" s="31">
        <v>274</v>
      </c>
    </row>
    <row r="238" spans="1:9" x14ac:dyDescent="0.25">
      <c r="A238" s="69">
        <v>192</v>
      </c>
      <c r="B238" s="11" t="s">
        <v>35</v>
      </c>
      <c r="C238" s="11" t="s">
        <v>18</v>
      </c>
      <c r="D238" s="11">
        <v>45</v>
      </c>
      <c r="E238" s="100" t="s">
        <v>43</v>
      </c>
      <c r="F238" s="102">
        <v>20.38</v>
      </c>
      <c r="G238" s="76">
        <v>20</v>
      </c>
      <c r="H238" s="104">
        <v>20.38</v>
      </c>
      <c r="I238" s="31">
        <v>214</v>
      </c>
    </row>
    <row r="239" spans="1:9" x14ac:dyDescent="0.25">
      <c r="A239" s="69">
        <v>125</v>
      </c>
      <c r="B239" s="11" t="s">
        <v>36</v>
      </c>
      <c r="C239" s="11" t="s">
        <v>22</v>
      </c>
      <c r="D239" s="11">
        <v>45</v>
      </c>
      <c r="E239" s="74">
        <v>19.579999999999998</v>
      </c>
      <c r="F239" s="75">
        <v>19.649999999999999</v>
      </c>
      <c r="G239" s="76">
        <v>20.149999999999999</v>
      </c>
      <c r="H239" s="104">
        <v>20.149999999999999</v>
      </c>
      <c r="I239" s="31">
        <v>210</v>
      </c>
    </row>
    <row r="240" spans="1:9" x14ac:dyDescent="0.25">
      <c r="A240" s="69">
        <v>111</v>
      </c>
      <c r="B240" s="11" t="s">
        <v>33</v>
      </c>
      <c r="C240" s="11" t="s">
        <v>22</v>
      </c>
      <c r="D240" s="11">
        <v>35</v>
      </c>
      <c r="E240" s="100">
        <v>20.92</v>
      </c>
      <c r="F240" s="102">
        <v>25.26</v>
      </c>
      <c r="G240" s="76">
        <v>27.77</v>
      </c>
      <c r="H240" s="104">
        <v>27.77</v>
      </c>
      <c r="I240" s="31">
        <v>273</v>
      </c>
    </row>
    <row r="241" spans="1:9" ht="7.5" customHeight="1" thickBot="1" x14ac:dyDescent="0.3">
      <c r="A241" s="21"/>
      <c r="B241" s="22"/>
      <c r="C241" s="22"/>
      <c r="D241" s="78"/>
      <c r="E241" s="80"/>
      <c r="F241" s="81"/>
      <c r="G241" s="82"/>
      <c r="H241" s="103"/>
      <c r="I241" s="26"/>
    </row>
    <row r="243" spans="1:9" ht="15.75" thickBot="1" x14ac:dyDescent="0.3">
      <c r="A243" s="1" t="s">
        <v>0</v>
      </c>
      <c r="B243" s="1" t="s">
        <v>37</v>
      </c>
    </row>
    <row r="244" spans="1:9" ht="15.75" thickBot="1" x14ac:dyDescent="0.3">
      <c r="A244" s="1"/>
      <c r="B244" s="2" t="s">
        <v>63</v>
      </c>
      <c r="C244" s="3" t="s">
        <v>64</v>
      </c>
    </row>
    <row r="245" spans="1:9" x14ac:dyDescent="0.25">
      <c r="A245" s="1"/>
      <c r="B245" s="1" t="s">
        <v>3</v>
      </c>
    </row>
    <row r="246" spans="1:9" x14ac:dyDescent="0.25">
      <c r="A246" s="1"/>
      <c r="B246" s="1" t="s">
        <v>55</v>
      </c>
    </row>
    <row r="247" spans="1:9" ht="15.75" thickBot="1" x14ac:dyDescent="0.3">
      <c r="A247" s="1"/>
      <c r="B247" s="2" t="s">
        <v>65</v>
      </c>
    </row>
    <row r="248" spans="1:9" ht="15.75" thickBot="1" x14ac:dyDescent="0.3">
      <c r="A248" s="4" t="s">
        <v>6</v>
      </c>
      <c r="B248" s="5" t="s">
        <v>7</v>
      </c>
      <c r="C248" s="5" t="s">
        <v>50</v>
      </c>
      <c r="D248" s="5" t="s">
        <v>9</v>
      </c>
      <c r="E248" s="33" t="s">
        <v>10</v>
      </c>
      <c r="F248" s="8" t="s">
        <v>13</v>
      </c>
      <c r="G248" s="105" t="s">
        <v>14</v>
      </c>
    </row>
    <row r="249" spans="1:9" x14ac:dyDescent="0.25">
      <c r="A249" s="69">
        <v>153</v>
      </c>
      <c r="B249" s="11" t="str">
        <f>VLOOKUP(A249,[1]Inscritos!$A$1:$IV$65536,2,0)</f>
        <v>JOSE MARIA BERARDI</v>
      </c>
      <c r="C249" s="11" t="str">
        <f>VLOOKUP(A249,[1]Inscritos!$A$1:$IV$65536,3,0)</f>
        <v>ARGENTINA</v>
      </c>
      <c r="D249" s="11">
        <f>VLOOKUP(A249,[1]Inscritos!$A$1:$IV$65536,4,0)</f>
        <v>80</v>
      </c>
      <c r="E249" s="106">
        <v>1</v>
      </c>
      <c r="F249" s="112" t="s">
        <v>67</v>
      </c>
      <c r="G249" s="30">
        <v>0</v>
      </c>
    </row>
    <row r="250" spans="1:9" x14ac:dyDescent="0.25">
      <c r="A250" s="69">
        <v>316</v>
      </c>
      <c r="B250" s="11" t="str">
        <f>VLOOKUP(A250,[1]Inscritos!$A$1:$IV$65536,2,0)</f>
        <v>PEDRO  AVALOS DAZA</v>
      </c>
      <c r="C250" s="11" t="str">
        <f>VLOOKUP(A250,[1]Inscritos!$A$1:$IV$65536,3,0)</f>
        <v>CHILE</v>
      </c>
      <c r="D250" s="11">
        <f>VLOOKUP(A250,[1]Inscritos!$A$1:$IV$65536,4,0)</f>
        <v>70</v>
      </c>
      <c r="E250" s="107">
        <v>1</v>
      </c>
      <c r="F250" s="113"/>
      <c r="G250" s="31">
        <v>0</v>
      </c>
    </row>
    <row r="251" spans="1:9" x14ac:dyDescent="0.25">
      <c r="A251" s="69">
        <v>466</v>
      </c>
      <c r="B251" s="11" t="str">
        <f>VLOOKUP(A251,[1]Inscritos!$A$1:$IV$65536,2,0)</f>
        <v>JULIO RAMOS</v>
      </c>
      <c r="C251" s="11" t="str">
        <f>VLOOKUP(A251,[1]Inscritos!$A$1:$IV$65536,3,0)</f>
        <v>VENEZUELA</v>
      </c>
      <c r="D251" s="11">
        <f>VLOOKUP(A251,[1]Inscritos!$A$1:$IV$65536,4,0)</f>
        <v>60</v>
      </c>
      <c r="E251" s="107">
        <v>1</v>
      </c>
      <c r="F251" s="113" t="s">
        <v>68</v>
      </c>
      <c r="G251" s="31">
        <v>474</v>
      </c>
    </row>
    <row r="252" spans="1:9" x14ac:dyDescent="0.25">
      <c r="A252" s="69">
        <v>201</v>
      </c>
      <c r="B252" s="11" t="str">
        <f>VLOOKUP(A252,[1]Inscritos!$A$1:$IV$65536,2,0)</f>
        <v>RANIER NARDI</v>
      </c>
      <c r="C252" s="11" t="str">
        <f>VLOOKUP(A252,[1]Inscritos!$A$1:$IV$65536,3,0)</f>
        <v>BRASIL</v>
      </c>
      <c r="D252" s="11">
        <f>VLOOKUP(A252,[1]Inscritos!$A$1:$IV$65536,4,0)</f>
        <v>60</v>
      </c>
      <c r="E252" s="107">
        <v>1</v>
      </c>
      <c r="F252" s="113" t="s">
        <v>69</v>
      </c>
      <c r="G252" s="31">
        <v>237</v>
      </c>
    </row>
    <row r="253" spans="1:9" x14ac:dyDescent="0.25">
      <c r="A253" s="69">
        <v>274</v>
      </c>
      <c r="B253" s="11" t="str">
        <f>VLOOKUP(A253,[1]Inscritos!$A$1:$IV$65536,2,0)</f>
        <v>ALEXIS MORA ALBORNOZ</v>
      </c>
      <c r="C253" s="11" t="str">
        <f>VLOOKUP(A253,[1]Inscritos!$A$1:$IV$65536,3,0)</f>
        <v>CHILE</v>
      </c>
      <c r="D253" s="11">
        <f>VLOOKUP(A253,[1]Inscritos!$A$1:$IV$65536,4,0)</f>
        <v>55</v>
      </c>
      <c r="E253" s="107">
        <v>1</v>
      </c>
      <c r="F253" s="113" t="s">
        <v>70</v>
      </c>
      <c r="G253" s="31">
        <v>76</v>
      </c>
    </row>
    <row r="254" spans="1:9" x14ac:dyDescent="0.25">
      <c r="A254" s="69">
        <v>137</v>
      </c>
      <c r="B254" s="11" t="str">
        <f>VLOOKUP(A254,[1]Inscritos!$A$1:$IV$65536,2,0)</f>
        <v>ENRIQUE ROMAN CHAVEZ BENITEZ</v>
      </c>
      <c r="C254" s="11" t="str">
        <f>VLOOKUP(A254,[1]Inscritos!$A$1:$IV$65536,3,0)</f>
        <v>ARGENTINA</v>
      </c>
      <c r="D254" s="11">
        <f>VLOOKUP(A254,[1]Inscritos!$A$1:$IV$65536,4,0)</f>
        <v>55</v>
      </c>
      <c r="E254" s="107">
        <v>1</v>
      </c>
      <c r="F254" s="113" t="s">
        <v>71</v>
      </c>
      <c r="G254" s="31">
        <v>454</v>
      </c>
    </row>
    <row r="255" spans="1:9" x14ac:dyDescent="0.25">
      <c r="A255" s="69">
        <v>442</v>
      </c>
      <c r="B255" s="11" t="str">
        <f>VLOOKUP(A255,[1]Inscritos!$A$1:$IV$65536,2,0)</f>
        <v>LUIS HUARCAYA</v>
      </c>
      <c r="C255" s="11" t="str">
        <f>VLOOKUP(A255,[1]Inscritos!$A$1:$IV$65536,3,0)</f>
        <v>PERU</v>
      </c>
      <c r="D255" s="11">
        <f>VLOOKUP(A255,[1]Inscritos!$A$1:$IV$65536,4,0)</f>
        <v>55</v>
      </c>
      <c r="E255" s="107">
        <v>1</v>
      </c>
      <c r="F255" s="113" t="s">
        <v>72</v>
      </c>
      <c r="G255" s="31">
        <v>327</v>
      </c>
    </row>
    <row r="256" spans="1:9" x14ac:dyDescent="0.25">
      <c r="A256" s="69">
        <v>140</v>
      </c>
      <c r="B256" s="11" t="str">
        <f>VLOOKUP(A256,[1]Inscritos!$A$1:$IV$65536,2,0)</f>
        <v>MIGUEL NINCOVICH</v>
      </c>
      <c r="C256" s="11" t="str">
        <f>VLOOKUP(A256,[1]Inscritos!$A$1:$IV$65536,3,0)</f>
        <v>ARGENTINA</v>
      </c>
      <c r="D256" s="11">
        <f>VLOOKUP(A256,[1]Inscritos!$A$1:$IV$65536,4,0)</f>
        <v>55</v>
      </c>
      <c r="E256" s="107">
        <v>1</v>
      </c>
      <c r="F256" s="113" t="s">
        <v>73</v>
      </c>
      <c r="G256" s="31">
        <v>420</v>
      </c>
    </row>
    <row r="257" spans="1:18" x14ac:dyDescent="0.25">
      <c r="A257" s="69">
        <v>127</v>
      </c>
      <c r="B257" s="11" t="str">
        <f>VLOOKUP(A257,[1]Inscritos!$A$1:$IV$65536,2,0)</f>
        <v>ARGENTINO FORENMY</v>
      </c>
      <c r="C257" s="11" t="str">
        <f>VLOOKUP(A257,[1]Inscritos!$A$1:$IV$65536,3,0)</f>
        <v>ARGENTINA</v>
      </c>
      <c r="D257" s="11">
        <f>VLOOKUP(A257,[1]Inscritos!$A$1:$IV$65536,4,0)</f>
        <v>50</v>
      </c>
      <c r="E257" s="107">
        <v>1</v>
      </c>
      <c r="F257" s="113"/>
      <c r="G257" s="31">
        <v>0</v>
      </c>
    </row>
    <row r="258" spans="1:18" x14ac:dyDescent="0.25">
      <c r="A258" s="69">
        <v>128</v>
      </c>
      <c r="B258" s="11" t="str">
        <f>VLOOKUP(A258,[1]Inscritos!$A$1:$IV$65536,2,0)</f>
        <v>CESAR  ALBERTO GARZON</v>
      </c>
      <c r="C258" s="11" t="str">
        <f>VLOOKUP(A258,[1]Inscritos!$A$1:$IV$65536,3,0)</f>
        <v>ARGENTINA</v>
      </c>
      <c r="D258" s="11">
        <f>VLOOKUP(A258,[1]Inscritos!$A$1:$IV$65536,4,0)</f>
        <v>50</v>
      </c>
      <c r="E258" s="107">
        <v>1</v>
      </c>
      <c r="F258" s="113" t="s">
        <v>74</v>
      </c>
      <c r="G258" s="31">
        <v>391</v>
      </c>
    </row>
    <row r="259" spans="1:18" x14ac:dyDescent="0.25">
      <c r="A259" s="69">
        <v>264</v>
      </c>
      <c r="B259" s="11" t="str">
        <f>VLOOKUP(A259,[1]Inscritos!$A$1:$IV$65536,2,0)</f>
        <v>LEONARDO PARRA</v>
      </c>
      <c r="C259" s="11" t="str">
        <f>VLOOKUP(A259,[1]Inscritos!$A$1:$IV$65536,3,0)</f>
        <v>CHILE</v>
      </c>
      <c r="D259" s="11">
        <f>VLOOKUP(A259,[1]Inscritos!$A$1:$IV$65536,4,0)</f>
        <v>50</v>
      </c>
      <c r="E259" s="107">
        <v>1</v>
      </c>
      <c r="F259" s="113"/>
      <c r="G259" s="31">
        <v>0</v>
      </c>
    </row>
    <row r="260" spans="1:18" x14ac:dyDescent="0.25">
      <c r="A260" s="69">
        <v>265</v>
      </c>
      <c r="B260" s="11" t="str">
        <f>VLOOKUP(A260,[1]Inscritos!$A$1:$IV$65536,2,0)</f>
        <v>LUCIO VICENCIO</v>
      </c>
      <c r="C260" s="11" t="str">
        <f>VLOOKUP(A260,[1]Inscritos!$A$1:$IV$65536,3,0)</f>
        <v>CHILE</v>
      </c>
      <c r="D260" s="11">
        <f>VLOOKUP(A260,[1]Inscritos!$A$1:$IV$65536,4,0)</f>
        <v>50</v>
      </c>
      <c r="E260" s="107">
        <v>1</v>
      </c>
      <c r="F260" s="113"/>
      <c r="G260" s="31">
        <v>0</v>
      </c>
    </row>
    <row r="261" spans="1:18" x14ac:dyDescent="0.25">
      <c r="A261" s="69">
        <v>133</v>
      </c>
      <c r="B261" s="11" t="str">
        <f>VLOOKUP(A261,[1]Inscritos!$A$1:$IV$65536,2,0)</f>
        <v>OSVALDO RAUL GARCIA</v>
      </c>
      <c r="C261" s="11" t="str">
        <f>VLOOKUP(A261,[1]Inscritos!$A$1:$IV$65536,3,0)</f>
        <v>ARGENTINA</v>
      </c>
      <c r="D261" s="11">
        <f>VLOOKUP(A261,[1]Inscritos!$A$1:$IV$65536,4,0)</f>
        <v>50</v>
      </c>
      <c r="E261" s="107">
        <v>1</v>
      </c>
      <c r="F261" s="113"/>
      <c r="G261" s="31">
        <v>0</v>
      </c>
    </row>
    <row r="262" spans="1:18" x14ac:dyDescent="0.25">
      <c r="A262" s="69">
        <v>251</v>
      </c>
      <c r="B262" s="11" t="str">
        <f>VLOOKUP(A262,[1]Inscritos!$A$1:$IV$65536,2,0)</f>
        <v>CLAUDIO IRAIRA QUEZADA</v>
      </c>
      <c r="C262" s="11" t="str">
        <f>VLOOKUP(A262,[1]Inscritos!$A$1:$IV$65536,3,0)</f>
        <v>CHILE</v>
      </c>
      <c r="D262" s="11">
        <f>VLOOKUP(A262,[1]Inscritos!$A$1:$IV$65536,4,0)</f>
        <v>45</v>
      </c>
      <c r="E262" s="107">
        <v>1</v>
      </c>
      <c r="F262" s="113" t="s">
        <v>75</v>
      </c>
      <c r="G262" s="31">
        <v>390</v>
      </c>
    </row>
    <row r="263" spans="1:18" x14ac:dyDescent="0.25">
      <c r="A263" s="69">
        <v>192</v>
      </c>
      <c r="B263" s="11" t="str">
        <f>VLOOKUP(A263,[1]Inscritos!$A$1:$IV$65536,2,0)</f>
        <v>JERRY EDSON DA COSTA</v>
      </c>
      <c r="C263" s="11" t="str">
        <f>VLOOKUP(A263,[1]Inscritos!$A$1:$IV$65536,3,0)</f>
        <v>BRASIL</v>
      </c>
      <c r="D263" s="11">
        <f>VLOOKUP(A263,[1]Inscritos!$A$1:$IV$65536,4,0)</f>
        <v>45</v>
      </c>
      <c r="E263" s="107">
        <v>1</v>
      </c>
      <c r="F263" s="113">
        <v>0</v>
      </c>
      <c r="G263" s="31">
        <v>0</v>
      </c>
    </row>
    <row r="264" spans="1:18" x14ac:dyDescent="0.25">
      <c r="A264" s="69">
        <v>125</v>
      </c>
      <c r="B264" s="11" t="str">
        <f>VLOOKUP(A264,[1]Inscritos!$A$1:$IV$65536,2,0)</f>
        <v>RAFAEL ADRIAN  SGRAZZUTTI</v>
      </c>
      <c r="C264" s="11" t="str">
        <f>VLOOKUP(A264,[1]Inscritos!$A$1:$IV$65536,3,0)</f>
        <v>ARGENTINA</v>
      </c>
      <c r="D264" s="11">
        <f>VLOOKUP(A264,[1]Inscritos!$A$1:$IV$65536,4,0)</f>
        <v>45</v>
      </c>
      <c r="E264" s="107">
        <v>1</v>
      </c>
      <c r="F264" s="113" t="s">
        <v>76</v>
      </c>
      <c r="G264" s="31">
        <v>43</v>
      </c>
    </row>
    <row r="265" spans="1:18" x14ac:dyDescent="0.25">
      <c r="A265" s="69">
        <v>111</v>
      </c>
      <c r="B265" s="11" t="str">
        <f>VLOOKUP(A265,[1]Inscritos!$A$1:$IV$65536,2,0)</f>
        <v>PABLO EDUARDO GUTIERREZ</v>
      </c>
      <c r="C265" s="11" t="str">
        <f>VLOOKUP(A265,[1]Inscritos!$A$1:$IV$65536,3,0)</f>
        <v>ARGENTINA</v>
      </c>
      <c r="D265" s="11">
        <f>VLOOKUP(A265,[1]Inscritos!$A$1:$IV$65536,4,0)</f>
        <v>35</v>
      </c>
      <c r="E265" s="107">
        <v>1</v>
      </c>
      <c r="F265" s="113" t="s">
        <v>77</v>
      </c>
      <c r="G265" s="31">
        <v>136</v>
      </c>
    </row>
    <row r="266" spans="1:18" ht="15.75" thickBot="1" x14ac:dyDescent="0.3">
      <c r="A266" s="21"/>
      <c r="B266" s="22"/>
      <c r="C266" s="22"/>
      <c r="D266" s="22"/>
      <c r="E266" s="108"/>
      <c r="F266" s="109"/>
      <c r="G266" s="26"/>
    </row>
    <row r="269" spans="1:18" x14ac:dyDescent="0.25">
      <c r="A269" s="1" t="s">
        <v>0</v>
      </c>
      <c r="B269" s="1" t="s">
        <v>37</v>
      </c>
    </row>
    <row r="270" spans="1:18" ht="15.75" thickBot="1" x14ac:dyDescent="0.3">
      <c r="A270" s="1" t="s">
        <v>78</v>
      </c>
      <c r="B270" s="1" t="s">
        <v>79</v>
      </c>
    </row>
    <row r="271" spans="1:18" s="120" customFormat="1" ht="39" thickBot="1" x14ac:dyDescent="0.3">
      <c r="A271" s="114" t="s">
        <v>80</v>
      </c>
      <c r="B271" s="115" t="s">
        <v>7</v>
      </c>
      <c r="C271" s="115" t="s">
        <v>50</v>
      </c>
      <c r="D271" s="116" t="s">
        <v>9</v>
      </c>
      <c r="E271" s="148" t="s">
        <v>81</v>
      </c>
      <c r="F271" s="149" t="s">
        <v>82</v>
      </c>
      <c r="G271" s="150" t="s">
        <v>83</v>
      </c>
      <c r="H271" s="150" t="s">
        <v>84</v>
      </c>
      <c r="I271" s="150" t="s">
        <v>85</v>
      </c>
      <c r="J271" s="150" t="s">
        <v>86</v>
      </c>
      <c r="K271" s="150" t="s">
        <v>87</v>
      </c>
      <c r="L271" s="150" t="s">
        <v>88</v>
      </c>
      <c r="M271" s="150" t="s">
        <v>89</v>
      </c>
      <c r="N271" s="291" t="s">
        <v>90</v>
      </c>
      <c r="O271" s="291"/>
      <c r="P271" s="292"/>
      <c r="Q271" s="118" t="s">
        <v>91</v>
      </c>
      <c r="R271" s="119" t="s">
        <v>92</v>
      </c>
    </row>
    <row r="272" spans="1:18" s="126" customFormat="1" x14ac:dyDescent="0.25">
      <c r="A272" s="38">
        <v>153</v>
      </c>
      <c r="B272" s="39" t="s">
        <v>21</v>
      </c>
      <c r="C272" s="39" t="s">
        <v>22</v>
      </c>
      <c r="D272" s="40">
        <v>80</v>
      </c>
      <c r="E272" s="121">
        <v>25.73</v>
      </c>
      <c r="F272" s="121">
        <v>1.56</v>
      </c>
      <c r="G272" s="122">
        <v>4.29</v>
      </c>
      <c r="H272" s="122">
        <v>0.93</v>
      </c>
      <c r="I272" s="121">
        <v>171.51</v>
      </c>
      <c r="J272" s="122">
        <v>37.79</v>
      </c>
      <c r="K272" s="122">
        <v>13.97</v>
      </c>
      <c r="L272" s="122" t="s">
        <v>43</v>
      </c>
      <c r="M272" s="122">
        <v>9.41</v>
      </c>
      <c r="N272" s="123">
        <v>16</v>
      </c>
      <c r="O272" s="124" t="s">
        <v>66</v>
      </c>
      <c r="P272" s="125">
        <v>16.29</v>
      </c>
      <c r="Q272" s="293">
        <v>1325</v>
      </c>
      <c r="R272" s="295">
        <v>1</v>
      </c>
    </row>
    <row r="273" spans="1:18" s="126" customFormat="1" x14ac:dyDescent="0.25">
      <c r="A273" s="45"/>
      <c r="B273" s="46"/>
      <c r="C273" s="46"/>
      <c r="D273" s="127" t="s">
        <v>93</v>
      </c>
      <c r="E273" s="128">
        <v>0</v>
      </c>
      <c r="F273" s="128">
        <v>78</v>
      </c>
      <c r="G273" s="129">
        <v>298</v>
      </c>
      <c r="H273" s="129">
        <v>464</v>
      </c>
      <c r="I273" s="128">
        <v>0</v>
      </c>
      <c r="J273" s="129">
        <v>0</v>
      </c>
      <c r="K273" s="129">
        <v>328</v>
      </c>
      <c r="L273" s="129">
        <v>0</v>
      </c>
      <c r="M273" s="129">
        <v>157</v>
      </c>
      <c r="N273" s="130"/>
      <c r="O273" s="131"/>
      <c r="P273" s="130">
        <v>0</v>
      </c>
      <c r="Q273" s="294"/>
      <c r="R273" s="296"/>
    </row>
    <row r="274" spans="1:18" s="126" customFormat="1" x14ac:dyDescent="0.25">
      <c r="A274" s="54">
        <v>316</v>
      </c>
      <c r="B274" s="55" t="s">
        <v>19</v>
      </c>
      <c r="C274" s="55" t="s">
        <v>20</v>
      </c>
      <c r="D274" s="56">
        <v>70</v>
      </c>
      <c r="E274" s="132">
        <v>0</v>
      </c>
      <c r="F274" s="132">
        <v>0</v>
      </c>
      <c r="G274" s="133">
        <v>0</v>
      </c>
      <c r="H274" s="133">
        <v>0</v>
      </c>
      <c r="I274" s="132">
        <v>0</v>
      </c>
      <c r="J274" s="133">
        <v>0</v>
      </c>
      <c r="K274" s="133">
        <v>0</v>
      </c>
      <c r="L274" s="133">
        <v>0</v>
      </c>
      <c r="M274" s="133">
        <v>0</v>
      </c>
      <c r="N274" s="134">
        <v>0</v>
      </c>
      <c r="O274" s="135" t="s">
        <v>66</v>
      </c>
      <c r="P274" s="136">
        <v>0</v>
      </c>
      <c r="Q274" s="297">
        <v>0</v>
      </c>
      <c r="R274" s="298"/>
    </row>
    <row r="275" spans="1:18" s="126" customFormat="1" x14ac:dyDescent="0.25">
      <c r="A275" s="137"/>
      <c r="B275" s="138"/>
      <c r="C275" s="138"/>
      <c r="D275" s="127" t="s">
        <v>93</v>
      </c>
      <c r="E275" s="128">
        <v>0</v>
      </c>
      <c r="F275" s="128">
        <v>0</v>
      </c>
      <c r="G275" s="129">
        <v>0</v>
      </c>
      <c r="H275" s="129">
        <v>0</v>
      </c>
      <c r="I275" s="128">
        <v>0</v>
      </c>
      <c r="J275" s="129">
        <v>0</v>
      </c>
      <c r="K275" s="129">
        <v>0</v>
      </c>
      <c r="L275" s="129">
        <v>0</v>
      </c>
      <c r="M275" s="129">
        <v>0</v>
      </c>
      <c r="N275" s="130"/>
      <c r="O275" s="131"/>
      <c r="P275" s="130">
        <v>0</v>
      </c>
      <c r="Q275" s="294"/>
      <c r="R275" s="296"/>
    </row>
    <row r="276" spans="1:18" s="126" customFormat="1" x14ac:dyDescent="0.25">
      <c r="A276" s="54">
        <v>201</v>
      </c>
      <c r="B276" s="55" t="s">
        <v>17</v>
      </c>
      <c r="C276" s="55" t="s">
        <v>18</v>
      </c>
      <c r="D276" s="56">
        <v>60</v>
      </c>
      <c r="E276" s="132">
        <v>14.29</v>
      </c>
      <c r="F276" s="132">
        <v>4.2699999999999996</v>
      </c>
      <c r="G276" s="133">
        <v>7.91</v>
      </c>
      <c r="H276" s="133">
        <v>1.42</v>
      </c>
      <c r="I276" s="132">
        <v>78.349999999999994</v>
      </c>
      <c r="J276" s="133">
        <v>18.399999999999999</v>
      </c>
      <c r="K276" s="133">
        <v>18.489999999999998</v>
      </c>
      <c r="L276" s="133">
        <v>2.7</v>
      </c>
      <c r="M276" s="133">
        <v>28.07</v>
      </c>
      <c r="N276" s="134">
        <v>7</v>
      </c>
      <c r="O276" s="135" t="s">
        <v>66</v>
      </c>
      <c r="P276" s="136">
        <v>42.07</v>
      </c>
      <c r="Q276" s="297">
        <v>4845</v>
      </c>
      <c r="R276" s="298">
        <v>1</v>
      </c>
    </row>
    <row r="277" spans="1:18" s="126" customFormat="1" x14ac:dyDescent="0.25">
      <c r="A277" s="137"/>
      <c r="B277" s="138"/>
      <c r="C277" s="138"/>
      <c r="D277" s="127" t="s">
        <v>93</v>
      </c>
      <c r="E277" s="128">
        <v>645</v>
      </c>
      <c r="F277" s="128">
        <v>589</v>
      </c>
      <c r="G277" s="129">
        <v>478</v>
      </c>
      <c r="H277" s="129">
        <v>661</v>
      </c>
      <c r="I277" s="128">
        <v>290</v>
      </c>
      <c r="J277" s="129">
        <v>668</v>
      </c>
      <c r="K277" s="129">
        <v>266</v>
      </c>
      <c r="L277" s="129">
        <v>573</v>
      </c>
      <c r="M277" s="129">
        <v>438</v>
      </c>
      <c r="N277" s="130"/>
      <c r="O277" s="131"/>
      <c r="P277" s="130">
        <v>237</v>
      </c>
      <c r="Q277" s="294"/>
      <c r="R277" s="296"/>
    </row>
    <row r="278" spans="1:18" s="126" customFormat="1" x14ac:dyDescent="0.25">
      <c r="A278" s="54">
        <v>466</v>
      </c>
      <c r="B278" s="55" t="s">
        <v>15</v>
      </c>
      <c r="C278" s="55" t="s">
        <v>16</v>
      </c>
      <c r="D278" s="56">
        <v>60</v>
      </c>
      <c r="E278" s="132">
        <v>22.02</v>
      </c>
      <c r="F278" s="132">
        <v>2.98</v>
      </c>
      <c r="G278" s="133">
        <v>9.19</v>
      </c>
      <c r="H278" s="133">
        <v>1.36</v>
      </c>
      <c r="I278" s="132">
        <v>99.56</v>
      </c>
      <c r="J278" s="133">
        <v>22.96</v>
      </c>
      <c r="K278" s="133">
        <v>31.15</v>
      </c>
      <c r="L278" s="133">
        <v>1.9</v>
      </c>
      <c r="M278" s="133">
        <v>33.57</v>
      </c>
      <c r="N278" s="134">
        <v>6</v>
      </c>
      <c r="O278" s="135" t="s">
        <v>66</v>
      </c>
      <c r="P278" s="136">
        <v>37.26</v>
      </c>
      <c r="Q278" s="297">
        <v>3547</v>
      </c>
      <c r="R278" s="298">
        <v>2</v>
      </c>
    </row>
    <row r="279" spans="1:18" s="126" customFormat="1" x14ac:dyDescent="0.25">
      <c r="A279" s="137"/>
      <c r="B279" s="138"/>
      <c r="C279" s="138"/>
      <c r="D279" s="127" t="s">
        <v>93</v>
      </c>
      <c r="E279" s="128">
        <v>0</v>
      </c>
      <c r="F279" s="128">
        <v>237</v>
      </c>
      <c r="G279" s="129">
        <v>574</v>
      </c>
      <c r="H279" s="129">
        <v>602</v>
      </c>
      <c r="I279" s="128">
        <v>1</v>
      </c>
      <c r="J279" s="129">
        <v>296</v>
      </c>
      <c r="K279" s="129">
        <v>526</v>
      </c>
      <c r="L279" s="129">
        <v>286</v>
      </c>
      <c r="M279" s="129">
        <v>551</v>
      </c>
      <c r="N279" s="130"/>
      <c r="O279" s="131"/>
      <c r="P279" s="130">
        <v>474</v>
      </c>
      <c r="Q279" s="294"/>
      <c r="R279" s="296"/>
    </row>
    <row r="280" spans="1:18" s="126" customFormat="1" x14ac:dyDescent="0.25">
      <c r="A280" s="54">
        <v>442</v>
      </c>
      <c r="B280" s="55" t="s">
        <v>25</v>
      </c>
      <c r="C280" s="55" t="s">
        <v>26</v>
      </c>
      <c r="D280" s="56">
        <v>55</v>
      </c>
      <c r="E280" s="132">
        <v>12.98</v>
      </c>
      <c r="F280" s="132">
        <v>4.38</v>
      </c>
      <c r="G280" s="133">
        <v>9.2200000000000006</v>
      </c>
      <c r="H280" s="133">
        <v>1.45</v>
      </c>
      <c r="I280" s="132">
        <v>60.62</v>
      </c>
      <c r="J280" s="133">
        <v>17.309999999999999</v>
      </c>
      <c r="K280" s="133">
        <v>22.79</v>
      </c>
      <c r="L280" s="133">
        <v>1.9</v>
      </c>
      <c r="M280" s="133">
        <v>21.08</v>
      </c>
      <c r="N280" s="134">
        <v>6</v>
      </c>
      <c r="O280" s="135" t="s">
        <v>66</v>
      </c>
      <c r="P280" s="136">
        <v>54.29</v>
      </c>
      <c r="Q280" s="297">
        <v>5234</v>
      </c>
      <c r="R280" s="298">
        <v>1</v>
      </c>
    </row>
    <row r="281" spans="1:18" s="126" customFormat="1" x14ac:dyDescent="0.25">
      <c r="A281" s="137"/>
      <c r="B281" s="138"/>
      <c r="C281" s="138"/>
      <c r="D281" s="127" t="s">
        <v>93</v>
      </c>
      <c r="E281" s="128">
        <v>795</v>
      </c>
      <c r="F281" s="128">
        <v>531</v>
      </c>
      <c r="G281" s="129">
        <v>589</v>
      </c>
      <c r="H281" s="129">
        <v>610</v>
      </c>
      <c r="I281" s="128">
        <v>758</v>
      </c>
      <c r="J281" s="129">
        <v>735</v>
      </c>
      <c r="K281" s="129">
        <v>373</v>
      </c>
      <c r="L281" s="129">
        <v>242</v>
      </c>
      <c r="M281" s="129">
        <v>274</v>
      </c>
      <c r="N281" s="130"/>
      <c r="O281" s="131"/>
      <c r="P281" s="130">
        <v>327</v>
      </c>
      <c r="Q281" s="294"/>
      <c r="R281" s="296"/>
    </row>
    <row r="282" spans="1:18" s="126" customFormat="1" x14ac:dyDescent="0.25">
      <c r="A282" s="54">
        <v>140</v>
      </c>
      <c r="B282" s="55" t="s">
        <v>27</v>
      </c>
      <c r="C282" s="55" t="s">
        <v>22</v>
      </c>
      <c r="D282" s="56">
        <v>55</v>
      </c>
      <c r="E282" s="132">
        <v>14.48</v>
      </c>
      <c r="F282" s="132">
        <v>4.46</v>
      </c>
      <c r="G282" s="133">
        <v>9.48</v>
      </c>
      <c r="H282" s="133">
        <v>1.48</v>
      </c>
      <c r="I282" s="132">
        <v>71.45</v>
      </c>
      <c r="J282" s="133">
        <v>21.79</v>
      </c>
      <c r="K282" s="133">
        <v>31.15</v>
      </c>
      <c r="L282" s="133">
        <v>1.8</v>
      </c>
      <c r="M282" s="133">
        <v>35.32</v>
      </c>
      <c r="N282" s="134">
        <v>6</v>
      </c>
      <c r="O282" s="135" t="s">
        <v>66</v>
      </c>
      <c r="P282" s="136">
        <v>30.74</v>
      </c>
      <c r="Q282" s="297">
        <v>4813</v>
      </c>
      <c r="R282" s="298">
        <v>2</v>
      </c>
    </row>
    <row r="283" spans="1:18" s="126" customFormat="1" x14ac:dyDescent="0.25">
      <c r="A283" s="137"/>
      <c r="B283" s="138"/>
      <c r="C283" s="138"/>
      <c r="D283" s="127" t="s">
        <v>93</v>
      </c>
      <c r="E283" s="128">
        <v>536</v>
      </c>
      <c r="F283" s="128">
        <v>554</v>
      </c>
      <c r="G283" s="129">
        <v>609</v>
      </c>
      <c r="H283" s="129">
        <v>636</v>
      </c>
      <c r="I283" s="128">
        <v>400</v>
      </c>
      <c r="J283" s="129">
        <v>341</v>
      </c>
      <c r="K283" s="129">
        <v>555</v>
      </c>
      <c r="L283" s="129">
        <v>214</v>
      </c>
      <c r="M283" s="129">
        <v>548</v>
      </c>
      <c r="N283" s="130"/>
      <c r="O283" s="131"/>
      <c r="P283" s="130">
        <v>420</v>
      </c>
      <c r="Q283" s="294"/>
      <c r="R283" s="296"/>
    </row>
    <row r="284" spans="1:18" s="126" customFormat="1" x14ac:dyDescent="0.25">
      <c r="A284" s="54">
        <v>137</v>
      </c>
      <c r="B284" s="55" t="s">
        <v>24</v>
      </c>
      <c r="C284" s="55" t="s">
        <v>22</v>
      </c>
      <c r="D284" s="56">
        <v>55</v>
      </c>
      <c r="E284" s="132">
        <v>13.71</v>
      </c>
      <c r="F284" s="132">
        <v>4.33</v>
      </c>
      <c r="G284" s="133">
        <v>9.26</v>
      </c>
      <c r="H284" s="133">
        <v>1.45</v>
      </c>
      <c r="I284" s="132">
        <v>63.27</v>
      </c>
      <c r="J284" s="133">
        <v>22.23</v>
      </c>
      <c r="K284" s="133">
        <v>26.55</v>
      </c>
      <c r="L284" s="133">
        <v>1.5</v>
      </c>
      <c r="M284" s="133">
        <v>24.93</v>
      </c>
      <c r="N284" s="134">
        <v>6</v>
      </c>
      <c r="O284" s="135" t="s">
        <v>66</v>
      </c>
      <c r="P284" s="136">
        <v>22.87</v>
      </c>
      <c r="Q284" s="297">
        <v>4743</v>
      </c>
      <c r="R284" s="298">
        <v>3</v>
      </c>
    </row>
    <row r="285" spans="1:18" s="126" customFormat="1" x14ac:dyDescent="0.25">
      <c r="A285" s="137"/>
      <c r="B285" s="138"/>
      <c r="C285" s="138"/>
      <c r="D285" s="127" t="s">
        <v>93</v>
      </c>
      <c r="E285" s="128">
        <v>663</v>
      </c>
      <c r="F285" s="128">
        <v>519</v>
      </c>
      <c r="G285" s="129">
        <v>592</v>
      </c>
      <c r="H285" s="129">
        <v>610</v>
      </c>
      <c r="I285" s="128">
        <v>661</v>
      </c>
      <c r="J285" s="129">
        <v>309</v>
      </c>
      <c r="K285" s="129">
        <v>454</v>
      </c>
      <c r="L285" s="129">
        <v>134</v>
      </c>
      <c r="M285" s="129">
        <v>347</v>
      </c>
      <c r="N285" s="130"/>
      <c r="O285" s="131"/>
      <c r="P285" s="130">
        <v>454</v>
      </c>
      <c r="Q285" s="294"/>
      <c r="R285" s="296"/>
    </row>
    <row r="286" spans="1:18" s="126" customFormat="1" x14ac:dyDescent="0.25">
      <c r="A286" s="54">
        <v>274</v>
      </c>
      <c r="B286" s="55" t="s">
        <v>23</v>
      </c>
      <c r="C286" s="55" t="s">
        <v>20</v>
      </c>
      <c r="D286" s="56">
        <v>55</v>
      </c>
      <c r="E286" s="132">
        <v>14.67</v>
      </c>
      <c r="F286" s="132">
        <v>3.73</v>
      </c>
      <c r="G286" s="133">
        <v>9.2100000000000009</v>
      </c>
      <c r="H286" s="133">
        <v>1.21</v>
      </c>
      <c r="I286" s="132">
        <v>79.290000000000006</v>
      </c>
      <c r="J286" s="133">
        <v>20.97</v>
      </c>
      <c r="K286" s="133">
        <v>24.45</v>
      </c>
      <c r="L286" s="133">
        <v>1.8</v>
      </c>
      <c r="M286" s="133">
        <v>24.54</v>
      </c>
      <c r="N286" s="134">
        <v>8</v>
      </c>
      <c r="O286" s="135" t="s">
        <v>66</v>
      </c>
      <c r="P286" s="136">
        <v>22.14</v>
      </c>
      <c r="Q286" s="297">
        <v>3474</v>
      </c>
      <c r="R286" s="298">
        <v>4</v>
      </c>
    </row>
    <row r="287" spans="1:18" s="126" customFormat="1" x14ac:dyDescent="0.25">
      <c r="A287" s="137"/>
      <c r="B287" s="138"/>
      <c r="C287" s="138"/>
      <c r="D287" s="127" t="s">
        <v>93</v>
      </c>
      <c r="E287" s="128">
        <v>506</v>
      </c>
      <c r="F287" s="128">
        <v>361</v>
      </c>
      <c r="G287" s="129">
        <v>588</v>
      </c>
      <c r="H287" s="129">
        <v>374</v>
      </c>
      <c r="I287" s="128">
        <v>206</v>
      </c>
      <c r="J287" s="129">
        <v>401</v>
      </c>
      <c r="K287" s="129">
        <v>409</v>
      </c>
      <c r="L287" s="129">
        <v>214</v>
      </c>
      <c r="M287" s="129">
        <v>339</v>
      </c>
      <c r="N287" s="130"/>
      <c r="O287" s="131"/>
      <c r="P287" s="130">
        <v>76</v>
      </c>
      <c r="Q287" s="294"/>
      <c r="R287" s="296"/>
    </row>
    <row r="288" spans="1:18" s="126" customFormat="1" x14ac:dyDescent="0.25">
      <c r="A288" s="54">
        <v>133</v>
      </c>
      <c r="B288" s="55" t="s">
        <v>32</v>
      </c>
      <c r="C288" s="55" t="s">
        <v>22</v>
      </c>
      <c r="D288" s="56">
        <v>50</v>
      </c>
      <c r="E288" s="132">
        <v>0</v>
      </c>
      <c r="F288" s="132">
        <v>0</v>
      </c>
      <c r="G288" s="133">
        <v>0</v>
      </c>
      <c r="H288" s="133">
        <v>0</v>
      </c>
      <c r="I288" s="132">
        <v>0</v>
      </c>
      <c r="J288" s="133">
        <v>0</v>
      </c>
      <c r="K288" s="133">
        <v>0</v>
      </c>
      <c r="L288" s="133">
        <v>0</v>
      </c>
      <c r="M288" s="133">
        <v>0</v>
      </c>
      <c r="N288" s="134">
        <v>0</v>
      </c>
      <c r="O288" s="135" t="s">
        <v>66</v>
      </c>
      <c r="P288" s="136">
        <v>0</v>
      </c>
      <c r="Q288" s="297">
        <v>0</v>
      </c>
      <c r="R288" s="298"/>
    </row>
    <row r="289" spans="1:18" s="126" customFormat="1" x14ac:dyDescent="0.25">
      <c r="A289" s="137"/>
      <c r="B289" s="138"/>
      <c r="C289" s="138"/>
      <c r="D289" s="127" t="s">
        <v>93</v>
      </c>
      <c r="E289" s="128">
        <v>0</v>
      </c>
      <c r="F289" s="128">
        <v>0</v>
      </c>
      <c r="G289" s="129">
        <v>0</v>
      </c>
      <c r="H289" s="129">
        <v>0</v>
      </c>
      <c r="I289" s="128">
        <v>0</v>
      </c>
      <c r="J289" s="129">
        <v>0</v>
      </c>
      <c r="K289" s="129">
        <v>0</v>
      </c>
      <c r="L289" s="129">
        <v>0</v>
      </c>
      <c r="M289" s="129">
        <v>0</v>
      </c>
      <c r="N289" s="130"/>
      <c r="O289" s="131"/>
      <c r="P289" s="130">
        <v>0</v>
      </c>
      <c r="Q289" s="294"/>
      <c r="R289" s="296"/>
    </row>
    <row r="290" spans="1:18" s="126" customFormat="1" x14ac:dyDescent="0.25">
      <c r="A290" s="54">
        <v>265</v>
      </c>
      <c r="B290" s="55" t="s">
        <v>31</v>
      </c>
      <c r="C290" s="55" t="s">
        <v>20</v>
      </c>
      <c r="D290" s="56">
        <v>50</v>
      </c>
      <c r="E290" s="132">
        <v>0</v>
      </c>
      <c r="F290" s="132">
        <v>0</v>
      </c>
      <c r="G290" s="133">
        <v>0</v>
      </c>
      <c r="H290" s="133">
        <v>0</v>
      </c>
      <c r="I290" s="132">
        <v>0</v>
      </c>
      <c r="J290" s="133">
        <v>0</v>
      </c>
      <c r="K290" s="133">
        <v>0</v>
      </c>
      <c r="L290" s="133">
        <v>0</v>
      </c>
      <c r="M290" s="133">
        <v>0</v>
      </c>
      <c r="N290" s="134">
        <v>0</v>
      </c>
      <c r="O290" s="135" t="s">
        <v>66</v>
      </c>
      <c r="P290" s="136">
        <v>0</v>
      </c>
      <c r="Q290" s="297">
        <v>0</v>
      </c>
      <c r="R290" s="298"/>
    </row>
    <row r="291" spans="1:18" s="126" customFormat="1" x14ac:dyDescent="0.25">
      <c r="A291" s="137"/>
      <c r="B291" s="138"/>
      <c r="C291" s="138"/>
      <c r="D291" s="127" t="s">
        <v>93</v>
      </c>
      <c r="E291" s="128">
        <v>0</v>
      </c>
      <c r="F291" s="128">
        <v>0</v>
      </c>
      <c r="G291" s="129">
        <v>0</v>
      </c>
      <c r="H291" s="129">
        <v>0</v>
      </c>
      <c r="I291" s="128">
        <v>0</v>
      </c>
      <c r="J291" s="129">
        <v>0</v>
      </c>
      <c r="K291" s="129">
        <v>0</v>
      </c>
      <c r="L291" s="129">
        <v>0</v>
      </c>
      <c r="M291" s="129">
        <v>0</v>
      </c>
      <c r="N291" s="130"/>
      <c r="O291" s="131"/>
      <c r="P291" s="130">
        <v>0</v>
      </c>
      <c r="Q291" s="294"/>
      <c r="R291" s="296"/>
    </row>
    <row r="292" spans="1:18" s="126" customFormat="1" x14ac:dyDescent="0.25">
      <c r="A292" s="54">
        <v>264</v>
      </c>
      <c r="B292" s="55" t="s">
        <v>30</v>
      </c>
      <c r="C292" s="55" t="s">
        <v>20</v>
      </c>
      <c r="D292" s="56">
        <v>50</v>
      </c>
      <c r="E292" s="132">
        <v>0</v>
      </c>
      <c r="F292" s="132">
        <v>0</v>
      </c>
      <c r="G292" s="133">
        <v>0</v>
      </c>
      <c r="H292" s="133">
        <v>0</v>
      </c>
      <c r="I292" s="132">
        <v>0</v>
      </c>
      <c r="J292" s="133">
        <v>0</v>
      </c>
      <c r="K292" s="133">
        <v>0</v>
      </c>
      <c r="L292" s="133">
        <v>0</v>
      </c>
      <c r="M292" s="133">
        <v>0</v>
      </c>
      <c r="N292" s="134">
        <v>0</v>
      </c>
      <c r="O292" s="135" t="s">
        <v>66</v>
      </c>
      <c r="P292" s="136">
        <v>0</v>
      </c>
      <c r="Q292" s="297">
        <v>0</v>
      </c>
      <c r="R292" s="298"/>
    </row>
    <row r="293" spans="1:18" s="126" customFormat="1" x14ac:dyDescent="0.25">
      <c r="A293" s="137"/>
      <c r="B293" s="138"/>
      <c r="C293" s="138"/>
      <c r="D293" s="127" t="s">
        <v>93</v>
      </c>
      <c r="E293" s="128">
        <v>0</v>
      </c>
      <c r="F293" s="128">
        <v>0</v>
      </c>
      <c r="G293" s="129">
        <v>0</v>
      </c>
      <c r="H293" s="129">
        <v>0</v>
      </c>
      <c r="I293" s="128">
        <v>0</v>
      </c>
      <c r="J293" s="129">
        <v>0</v>
      </c>
      <c r="K293" s="129">
        <v>0</v>
      </c>
      <c r="L293" s="129">
        <v>0</v>
      </c>
      <c r="M293" s="129">
        <v>0</v>
      </c>
      <c r="N293" s="130"/>
      <c r="O293" s="131"/>
      <c r="P293" s="130">
        <v>0</v>
      </c>
      <c r="Q293" s="294"/>
      <c r="R293" s="296"/>
    </row>
    <row r="294" spans="1:18" s="126" customFormat="1" x14ac:dyDescent="0.25">
      <c r="A294" s="54">
        <v>128</v>
      </c>
      <c r="B294" s="55" t="s">
        <v>29</v>
      </c>
      <c r="C294" s="55" t="s">
        <v>22</v>
      </c>
      <c r="D294" s="56">
        <v>50</v>
      </c>
      <c r="E294" s="132">
        <v>13.43</v>
      </c>
      <c r="F294" s="132">
        <v>4.7699999999999996</v>
      </c>
      <c r="G294" s="133">
        <v>9.6</v>
      </c>
      <c r="H294" s="133">
        <v>1.51</v>
      </c>
      <c r="I294" s="132">
        <v>67.2</v>
      </c>
      <c r="J294" s="133">
        <v>19.52</v>
      </c>
      <c r="K294" s="133">
        <v>32.409999999999997</v>
      </c>
      <c r="L294" s="133">
        <v>2.6</v>
      </c>
      <c r="M294" s="133">
        <v>33.18</v>
      </c>
      <c r="N294" s="134">
        <v>6</v>
      </c>
      <c r="O294" s="135" t="s">
        <v>66</v>
      </c>
      <c r="P294" s="136">
        <v>19.8</v>
      </c>
      <c r="Q294" s="297">
        <v>5017</v>
      </c>
      <c r="R294" s="298">
        <v>1</v>
      </c>
    </row>
    <row r="295" spans="1:18" s="126" customFormat="1" x14ac:dyDescent="0.25">
      <c r="A295" s="137"/>
      <c r="B295" s="138"/>
      <c r="C295" s="138"/>
      <c r="D295" s="127" t="s">
        <v>93</v>
      </c>
      <c r="E295" s="128">
        <v>633</v>
      </c>
      <c r="F295" s="128">
        <v>556</v>
      </c>
      <c r="G295" s="129">
        <v>561</v>
      </c>
      <c r="H295" s="129">
        <v>585</v>
      </c>
      <c r="I295" s="128">
        <v>454</v>
      </c>
      <c r="J295" s="129">
        <v>455</v>
      </c>
      <c r="K295" s="129">
        <v>526</v>
      </c>
      <c r="L295" s="129">
        <v>403</v>
      </c>
      <c r="M295" s="129">
        <v>453</v>
      </c>
      <c r="N295" s="130"/>
      <c r="O295" s="131"/>
      <c r="P295" s="130">
        <v>391</v>
      </c>
      <c r="Q295" s="294"/>
      <c r="R295" s="296"/>
    </row>
    <row r="296" spans="1:18" s="126" customFormat="1" x14ac:dyDescent="0.25">
      <c r="A296" s="54">
        <v>127</v>
      </c>
      <c r="B296" s="55" t="s">
        <v>28</v>
      </c>
      <c r="C296" s="55" t="s">
        <v>22</v>
      </c>
      <c r="D296" s="56">
        <v>50</v>
      </c>
      <c r="E296" s="132">
        <v>0</v>
      </c>
      <c r="F296" s="132">
        <v>0</v>
      </c>
      <c r="G296" s="133">
        <v>0</v>
      </c>
      <c r="H296" s="133">
        <v>0</v>
      </c>
      <c r="I296" s="132">
        <v>0</v>
      </c>
      <c r="J296" s="133">
        <v>0</v>
      </c>
      <c r="K296" s="133">
        <v>0</v>
      </c>
      <c r="L296" s="133">
        <v>0</v>
      </c>
      <c r="M296" s="133">
        <v>0</v>
      </c>
      <c r="N296" s="134">
        <v>0</v>
      </c>
      <c r="O296" s="135" t="s">
        <v>66</v>
      </c>
      <c r="P296" s="136">
        <v>0</v>
      </c>
      <c r="Q296" s="297">
        <v>0</v>
      </c>
      <c r="R296" s="298"/>
    </row>
    <row r="297" spans="1:18" s="126" customFormat="1" x14ac:dyDescent="0.25">
      <c r="A297" s="137"/>
      <c r="B297" s="138"/>
      <c r="C297" s="138"/>
      <c r="D297" s="127" t="s">
        <v>93</v>
      </c>
      <c r="E297" s="128">
        <v>0</v>
      </c>
      <c r="F297" s="128">
        <v>0</v>
      </c>
      <c r="G297" s="129">
        <v>0</v>
      </c>
      <c r="H297" s="129">
        <v>0</v>
      </c>
      <c r="I297" s="128">
        <v>0</v>
      </c>
      <c r="J297" s="129">
        <v>0</v>
      </c>
      <c r="K297" s="129">
        <v>0</v>
      </c>
      <c r="L297" s="129">
        <v>0</v>
      </c>
      <c r="M297" s="129">
        <v>0</v>
      </c>
      <c r="N297" s="130"/>
      <c r="O297" s="131"/>
      <c r="P297" s="130">
        <v>0</v>
      </c>
      <c r="Q297" s="294"/>
      <c r="R297" s="296"/>
    </row>
    <row r="298" spans="1:18" s="126" customFormat="1" x14ac:dyDescent="0.25">
      <c r="A298" s="54">
        <v>251</v>
      </c>
      <c r="B298" s="55" t="s">
        <v>34</v>
      </c>
      <c r="C298" s="55" t="s">
        <v>20</v>
      </c>
      <c r="D298" s="56">
        <v>45</v>
      </c>
      <c r="E298" s="132">
        <v>13.33</v>
      </c>
      <c r="F298" s="132">
        <v>4.22</v>
      </c>
      <c r="G298" s="133">
        <v>7.15</v>
      </c>
      <c r="H298" s="133">
        <v>1.3</v>
      </c>
      <c r="I298" s="132">
        <v>63.83</v>
      </c>
      <c r="J298" s="133">
        <v>23.16</v>
      </c>
      <c r="K298" s="133">
        <v>18.86</v>
      </c>
      <c r="L298" s="133">
        <v>2.2000000000000002</v>
      </c>
      <c r="M298" s="133">
        <v>24.1</v>
      </c>
      <c r="N298" s="134">
        <v>6</v>
      </c>
      <c r="O298" s="135" t="s">
        <v>66</v>
      </c>
      <c r="P298" s="136">
        <v>3.72</v>
      </c>
      <c r="Q298" s="297">
        <v>3660</v>
      </c>
      <c r="R298" s="298">
        <v>1</v>
      </c>
    </row>
    <row r="299" spans="1:18" s="126" customFormat="1" x14ac:dyDescent="0.25">
      <c r="A299" s="137"/>
      <c r="B299" s="138"/>
      <c r="C299" s="138"/>
      <c r="D299" s="127" t="s">
        <v>93</v>
      </c>
      <c r="E299" s="128">
        <v>578</v>
      </c>
      <c r="F299" s="128">
        <v>358</v>
      </c>
      <c r="G299" s="129">
        <v>401</v>
      </c>
      <c r="H299" s="129">
        <v>338</v>
      </c>
      <c r="I299" s="128">
        <v>491</v>
      </c>
      <c r="J299" s="129">
        <v>261</v>
      </c>
      <c r="K299" s="129">
        <v>323</v>
      </c>
      <c r="L299" s="129">
        <v>246</v>
      </c>
      <c r="M299" s="129">
        <v>274</v>
      </c>
      <c r="N299" s="130"/>
      <c r="O299" s="131"/>
      <c r="P299" s="130">
        <v>390</v>
      </c>
      <c r="Q299" s="294"/>
      <c r="R299" s="296"/>
    </row>
    <row r="300" spans="1:18" s="126" customFormat="1" x14ac:dyDescent="0.25">
      <c r="A300" s="54">
        <v>125</v>
      </c>
      <c r="B300" s="55" t="s">
        <v>36</v>
      </c>
      <c r="C300" s="55" t="s">
        <v>22</v>
      </c>
      <c r="D300" s="56">
        <v>45</v>
      </c>
      <c r="E300" s="132">
        <v>15.64</v>
      </c>
      <c r="F300" s="132">
        <v>3.53</v>
      </c>
      <c r="G300" s="133">
        <v>6.93</v>
      </c>
      <c r="H300" s="133">
        <v>1.33</v>
      </c>
      <c r="I300" s="132">
        <v>79.650000000000006</v>
      </c>
      <c r="J300" s="133">
        <v>0</v>
      </c>
      <c r="K300" s="133">
        <v>18.829999999999998</v>
      </c>
      <c r="L300" s="133">
        <v>1.5</v>
      </c>
      <c r="M300" s="133">
        <v>20.149999999999999</v>
      </c>
      <c r="N300" s="134">
        <v>7</v>
      </c>
      <c r="O300" s="135" t="s">
        <v>66</v>
      </c>
      <c r="P300" s="136">
        <v>56.18</v>
      </c>
      <c r="Q300" s="297">
        <v>1966</v>
      </c>
      <c r="R300" s="298">
        <v>2</v>
      </c>
    </row>
    <row r="301" spans="1:18" s="126" customFormat="1" x14ac:dyDescent="0.25">
      <c r="A301" s="137"/>
      <c r="B301" s="138"/>
      <c r="C301" s="138"/>
      <c r="D301" s="127" t="s">
        <v>93</v>
      </c>
      <c r="E301" s="128">
        <v>241</v>
      </c>
      <c r="F301" s="128">
        <v>217</v>
      </c>
      <c r="G301" s="129">
        <v>386</v>
      </c>
      <c r="H301" s="129">
        <v>360</v>
      </c>
      <c r="I301" s="128">
        <v>97</v>
      </c>
      <c r="J301" s="129">
        <v>0</v>
      </c>
      <c r="K301" s="129">
        <v>323</v>
      </c>
      <c r="L301" s="129">
        <v>89</v>
      </c>
      <c r="M301" s="129">
        <v>210</v>
      </c>
      <c r="N301" s="130"/>
      <c r="O301" s="131"/>
      <c r="P301" s="130">
        <v>43</v>
      </c>
      <c r="Q301" s="294"/>
      <c r="R301" s="296"/>
    </row>
    <row r="302" spans="1:18" s="126" customFormat="1" x14ac:dyDescent="0.25">
      <c r="A302" s="54">
        <v>192</v>
      </c>
      <c r="B302" s="55" t="s">
        <v>35</v>
      </c>
      <c r="C302" s="55" t="s">
        <v>18</v>
      </c>
      <c r="D302" s="56">
        <v>45</v>
      </c>
      <c r="E302" s="132">
        <v>18.39</v>
      </c>
      <c r="F302" s="132">
        <v>2.74</v>
      </c>
      <c r="G302" s="133">
        <v>6.39</v>
      </c>
      <c r="H302" s="133">
        <v>1.0900000000000001</v>
      </c>
      <c r="I302" s="132">
        <v>0</v>
      </c>
      <c r="J302" s="133">
        <v>0</v>
      </c>
      <c r="K302" s="133">
        <v>15.85</v>
      </c>
      <c r="L302" s="133" t="s">
        <v>43</v>
      </c>
      <c r="M302" s="133">
        <v>20.38</v>
      </c>
      <c r="N302" s="134">
        <v>0</v>
      </c>
      <c r="O302" s="135" t="s">
        <v>66</v>
      </c>
      <c r="P302" s="136">
        <v>0</v>
      </c>
      <c r="Q302" s="297">
        <v>1110</v>
      </c>
      <c r="R302" s="298">
        <v>3</v>
      </c>
    </row>
    <row r="303" spans="1:18" s="126" customFormat="1" x14ac:dyDescent="0.25">
      <c r="A303" s="137"/>
      <c r="B303" s="138"/>
      <c r="C303" s="138"/>
      <c r="D303" s="127" t="s">
        <v>93</v>
      </c>
      <c r="E303" s="128">
        <v>21</v>
      </c>
      <c r="F303" s="128">
        <v>85</v>
      </c>
      <c r="G303" s="129">
        <v>347</v>
      </c>
      <c r="H303" s="129">
        <v>188</v>
      </c>
      <c r="I303" s="128">
        <v>0</v>
      </c>
      <c r="J303" s="129">
        <v>0</v>
      </c>
      <c r="K303" s="129">
        <v>255</v>
      </c>
      <c r="L303" s="129">
        <v>0</v>
      </c>
      <c r="M303" s="129">
        <v>214</v>
      </c>
      <c r="N303" s="130"/>
      <c r="O303" s="131"/>
      <c r="P303" s="130">
        <v>0</v>
      </c>
      <c r="Q303" s="294"/>
      <c r="R303" s="296"/>
    </row>
    <row r="304" spans="1:18" s="126" customFormat="1" x14ac:dyDescent="0.25">
      <c r="A304" s="54">
        <v>111</v>
      </c>
      <c r="B304" s="55" t="s">
        <v>33</v>
      </c>
      <c r="C304" s="55" t="s">
        <v>22</v>
      </c>
      <c r="D304" s="56">
        <v>35</v>
      </c>
      <c r="E304" s="132">
        <v>14.19</v>
      </c>
      <c r="F304" s="132">
        <v>4.72</v>
      </c>
      <c r="G304" s="133">
        <v>8.1</v>
      </c>
      <c r="H304" s="133">
        <v>1.45</v>
      </c>
      <c r="I304" s="132">
        <v>71.209999999999994</v>
      </c>
      <c r="J304" s="133">
        <v>0</v>
      </c>
      <c r="K304" s="133">
        <v>22.2</v>
      </c>
      <c r="L304" s="133" t="s">
        <v>43</v>
      </c>
      <c r="M304" s="133">
        <v>27.77</v>
      </c>
      <c r="N304" s="134">
        <v>6</v>
      </c>
      <c r="O304" s="135" t="s">
        <v>66</v>
      </c>
      <c r="P304" s="136">
        <v>39.57</v>
      </c>
      <c r="Q304" s="297">
        <v>2324</v>
      </c>
      <c r="R304" s="298">
        <v>1</v>
      </c>
    </row>
    <row r="305" spans="1:18" s="126" customFormat="1" x14ac:dyDescent="0.25">
      <c r="A305" s="137"/>
      <c r="B305" s="138"/>
      <c r="C305" s="138"/>
      <c r="D305" s="127" t="s">
        <v>93</v>
      </c>
      <c r="E305" s="128">
        <v>311</v>
      </c>
      <c r="F305" s="128">
        <v>356</v>
      </c>
      <c r="G305" s="129">
        <v>390</v>
      </c>
      <c r="H305" s="129">
        <v>374</v>
      </c>
      <c r="I305" s="128">
        <v>165</v>
      </c>
      <c r="J305" s="129">
        <v>0</v>
      </c>
      <c r="K305" s="129">
        <v>319</v>
      </c>
      <c r="L305" s="129">
        <v>0</v>
      </c>
      <c r="M305" s="129">
        <v>273</v>
      </c>
      <c r="N305" s="130"/>
      <c r="O305" s="131"/>
      <c r="P305" s="130">
        <v>136</v>
      </c>
      <c r="Q305" s="294"/>
      <c r="R305" s="296"/>
    </row>
    <row r="306" spans="1:18" ht="7.5" customHeight="1" thickBot="1" x14ac:dyDescent="0.3">
      <c r="A306" s="21"/>
      <c r="B306" s="22"/>
      <c r="C306" s="22"/>
      <c r="D306" s="24"/>
      <c r="E306" s="21"/>
      <c r="F306" s="139"/>
      <c r="G306" s="140"/>
      <c r="H306" s="140"/>
      <c r="I306" s="141"/>
      <c r="J306" s="142"/>
      <c r="K306" s="141"/>
      <c r="L306" s="140"/>
      <c r="M306" s="141"/>
      <c r="N306" s="143"/>
      <c r="O306" s="143"/>
      <c r="P306" s="110"/>
      <c r="Q306" s="144"/>
      <c r="R306" s="26"/>
    </row>
    <row r="307" spans="1:18" x14ac:dyDescent="0.25">
      <c r="A307" s="145"/>
      <c r="B307" s="1"/>
      <c r="Q307" s="146"/>
    </row>
    <row r="308" spans="1:18" x14ac:dyDescent="0.25">
      <c r="F308" s="147"/>
      <c r="Q308" s="146"/>
    </row>
    <row r="309" spans="1:18" x14ac:dyDescent="0.25">
      <c r="Q309" s="146"/>
    </row>
    <row r="310" spans="1:18" x14ac:dyDescent="0.25">
      <c r="Q310" s="146"/>
    </row>
    <row r="311" spans="1:18" x14ac:dyDescent="0.25">
      <c r="Q311" s="146"/>
    </row>
    <row r="312" spans="1:18" x14ac:dyDescent="0.25">
      <c r="Q312" s="146"/>
    </row>
    <row r="313" spans="1:18" x14ac:dyDescent="0.25">
      <c r="Q313" s="146"/>
    </row>
  </sheetData>
  <mergeCells count="39">
    <mergeCell ref="Q302:Q303"/>
    <mergeCell ref="R302:R303"/>
    <mergeCell ref="Q304:Q305"/>
    <mergeCell ref="R304:R305"/>
    <mergeCell ref="Q296:Q297"/>
    <mergeCell ref="R296:R297"/>
    <mergeCell ref="Q298:Q299"/>
    <mergeCell ref="R298:R299"/>
    <mergeCell ref="Q300:Q301"/>
    <mergeCell ref="R300:R301"/>
    <mergeCell ref="Q290:Q291"/>
    <mergeCell ref="R290:R291"/>
    <mergeCell ref="Q292:Q293"/>
    <mergeCell ref="R292:R293"/>
    <mergeCell ref="Q294:Q295"/>
    <mergeCell ref="R294:R295"/>
    <mergeCell ref="Q284:Q285"/>
    <mergeCell ref="R284:R285"/>
    <mergeCell ref="Q286:Q287"/>
    <mergeCell ref="R286:R287"/>
    <mergeCell ref="Q288:Q289"/>
    <mergeCell ref="R288:R289"/>
    <mergeCell ref="Q278:Q279"/>
    <mergeCell ref="R278:R279"/>
    <mergeCell ref="Q280:Q281"/>
    <mergeCell ref="R280:R281"/>
    <mergeCell ref="Q282:Q283"/>
    <mergeCell ref="R282:R283"/>
    <mergeCell ref="Q272:Q273"/>
    <mergeCell ref="R272:R273"/>
    <mergeCell ref="Q274:Q275"/>
    <mergeCell ref="R274:R275"/>
    <mergeCell ref="Q276:Q277"/>
    <mergeCell ref="R276:R277"/>
    <mergeCell ref="E30:G30"/>
    <mergeCell ref="E72:G72"/>
    <mergeCell ref="E172:G172"/>
    <mergeCell ref="E222:G222"/>
    <mergeCell ref="N271:P271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topLeftCell="A272" workbookViewId="0">
      <selection activeCell="K179" sqref="K179"/>
    </sheetView>
  </sheetViews>
  <sheetFormatPr baseColWidth="10" defaultRowHeight="15" x14ac:dyDescent="0.25"/>
  <cols>
    <col min="1" max="1" width="8.28515625" bestFit="1" customWidth="1"/>
    <col min="2" max="2" width="30.85546875" bestFit="1" customWidth="1"/>
    <col min="4" max="9" width="7.85546875" customWidth="1"/>
  </cols>
  <sheetData>
    <row r="1" spans="1:8" x14ac:dyDescent="0.25">
      <c r="A1" s="1" t="s">
        <v>0</v>
      </c>
      <c r="B1" s="1" t="s">
        <v>367</v>
      </c>
    </row>
    <row r="2" spans="1:8" x14ac:dyDescent="0.25">
      <c r="A2" s="1"/>
      <c r="B2" s="2" t="s">
        <v>51</v>
      </c>
    </row>
    <row r="3" spans="1:8" x14ac:dyDescent="0.25">
      <c r="A3" s="1"/>
      <c r="B3" s="1" t="s">
        <v>3</v>
      </c>
    </row>
    <row r="4" spans="1:8" x14ac:dyDescent="0.25">
      <c r="A4" s="1"/>
      <c r="B4" s="1" t="s">
        <v>4</v>
      </c>
    </row>
    <row r="5" spans="1:8" ht="15.75" thickBot="1" x14ac:dyDescent="0.3">
      <c r="A5" s="1"/>
      <c r="B5" s="2" t="s">
        <v>544</v>
      </c>
    </row>
    <row r="6" spans="1:8" ht="15.75" thickBot="1" x14ac:dyDescent="0.3">
      <c r="A6" s="4" t="s">
        <v>6</v>
      </c>
      <c r="B6" s="5" t="s">
        <v>7</v>
      </c>
      <c r="C6" s="168" t="s">
        <v>50</v>
      </c>
      <c r="D6" s="5" t="s">
        <v>9</v>
      </c>
      <c r="E6" s="5" t="s">
        <v>10</v>
      </c>
      <c r="F6" s="6" t="s">
        <v>11</v>
      </c>
      <c r="G6" s="8" t="s">
        <v>13</v>
      </c>
      <c r="H6" s="9" t="s">
        <v>14</v>
      </c>
    </row>
    <row r="7" spans="1:8" x14ac:dyDescent="0.25">
      <c r="A7" s="163">
        <v>307</v>
      </c>
      <c r="B7" s="11" t="s">
        <v>545</v>
      </c>
      <c r="C7" s="11" t="s">
        <v>20</v>
      </c>
      <c r="D7" s="11">
        <v>65</v>
      </c>
      <c r="E7" s="12">
        <v>1</v>
      </c>
      <c r="F7" s="13">
        <v>1</v>
      </c>
      <c r="G7" s="15">
        <v>80.38</v>
      </c>
      <c r="H7" s="30">
        <v>317</v>
      </c>
    </row>
    <row r="8" spans="1:8" x14ac:dyDescent="0.25">
      <c r="A8" s="163">
        <v>305</v>
      </c>
      <c r="B8" s="11" t="s">
        <v>546</v>
      </c>
      <c r="C8" s="11" t="s">
        <v>20</v>
      </c>
      <c r="D8" s="11">
        <v>65</v>
      </c>
      <c r="E8" s="91">
        <v>1</v>
      </c>
      <c r="F8" s="18">
        <v>2</v>
      </c>
      <c r="G8" s="96">
        <v>79.010000000000005</v>
      </c>
      <c r="H8" s="31">
        <v>350</v>
      </c>
    </row>
    <row r="9" spans="1:8" x14ac:dyDescent="0.25">
      <c r="A9" s="163">
        <v>304</v>
      </c>
      <c r="B9" s="11" t="s">
        <v>547</v>
      </c>
      <c r="C9" s="11" t="s">
        <v>20</v>
      </c>
      <c r="D9" s="11">
        <v>65</v>
      </c>
      <c r="E9" s="91">
        <v>1</v>
      </c>
      <c r="F9" s="18">
        <v>3</v>
      </c>
      <c r="G9" s="96">
        <v>81.3</v>
      </c>
      <c r="H9" s="31">
        <v>296</v>
      </c>
    </row>
    <row r="10" spans="1:8" x14ac:dyDescent="0.25">
      <c r="A10" s="163">
        <v>458</v>
      </c>
      <c r="B10" s="11" t="s">
        <v>548</v>
      </c>
      <c r="C10" s="11" t="s">
        <v>171</v>
      </c>
      <c r="D10" s="11">
        <v>65</v>
      </c>
      <c r="E10" s="91">
        <v>1</v>
      </c>
      <c r="F10" s="18">
        <v>4</v>
      </c>
      <c r="G10" s="96">
        <v>83.25</v>
      </c>
      <c r="H10" s="31">
        <v>252</v>
      </c>
    </row>
    <row r="11" spans="1:8" x14ac:dyDescent="0.25">
      <c r="A11" s="163">
        <v>308</v>
      </c>
      <c r="B11" s="11" t="s">
        <v>549</v>
      </c>
      <c r="C11" s="11" t="s">
        <v>20</v>
      </c>
      <c r="D11" s="11">
        <v>70</v>
      </c>
      <c r="E11" s="91">
        <v>1</v>
      </c>
      <c r="F11" s="18">
        <v>5</v>
      </c>
      <c r="G11" s="96">
        <v>110.71</v>
      </c>
      <c r="H11" s="31">
        <v>0</v>
      </c>
    </row>
    <row r="12" spans="1:8" x14ac:dyDescent="0.25">
      <c r="A12" s="163">
        <v>152</v>
      </c>
      <c r="B12" s="11" t="s">
        <v>550</v>
      </c>
      <c r="C12" s="11" t="s">
        <v>22</v>
      </c>
      <c r="D12" s="11">
        <v>75</v>
      </c>
      <c r="E12" s="91">
        <v>1</v>
      </c>
      <c r="F12" s="18">
        <v>6</v>
      </c>
      <c r="G12" s="96">
        <v>82.66</v>
      </c>
      <c r="H12" s="31">
        <v>494</v>
      </c>
    </row>
    <row r="13" spans="1:8" x14ac:dyDescent="0.25">
      <c r="A13" s="163">
        <v>154</v>
      </c>
      <c r="B13" s="11" t="s">
        <v>551</v>
      </c>
      <c r="C13" s="11" t="s">
        <v>22</v>
      </c>
      <c r="D13" s="11">
        <v>80</v>
      </c>
      <c r="E13" s="91">
        <v>1</v>
      </c>
      <c r="F13" s="18">
        <v>7</v>
      </c>
      <c r="G13" s="96">
        <v>84.3</v>
      </c>
      <c r="H13" s="31">
        <v>654</v>
      </c>
    </row>
    <row r="14" spans="1:8" x14ac:dyDescent="0.25">
      <c r="A14" s="163">
        <v>292</v>
      </c>
      <c r="B14" s="11" t="s">
        <v>552</v>
      </c>
      <c r="C14" s="11" t="s">
        <v>20</v>
      </c>
      <c r="D14" s="11">
        <v>60</v>
      </c>
      <c r="E14" s="91">
        <v>2</v>
      </c>
      <c r="F14" s="18">
        <v>2</v>
      </c>
      <c r="G14" s="96">
        <v>67.03</v>
      </c>
      <c r="H14" s="31">
        <v>613</v>
      </c>
    </row>
    <row r="15" spans="1:8" x14ac:dyDescent="0.25">
      <c r="A15" s="163">
        <v>298</v>
      </c>
      <c r="B15" s="11" t="s">
        <v>553</v>
      </c>
      <c r="C15" s="11" t="s">
        <v>20</v>
      </c>
      <c r="D15" s="11">
        <v>60</v>
      </c>
      <c r="E15" s="91">
        <v>2</v>
      </c>
      <c r="F15" s="18">
        <v>3</v>
      </c>
      <c r="G15" s="96"/>
      <c r="H15" s="31">
        <v>0</v>
      </c>
    </row>
    <row r="16" spans="1:8" x14ac:dyDescent="0.25">
      <c r="A16" s="163">
        <v>300</v>
      </c>
      <c r="B16" s="11" t="s">
        <v>554</v>
      </c>
      <c r="C16" s="11" t="s">
        <v>20</v>
      </c>
      <c r="D16" s="11">
        <v>60</v>
      </c>
      <c r="E16" s="91">
        <v>2</v>
      </c>
      <c r="F16" s="18">
        <v>4</v>
      </c>
      <c r="G16" s="96">
        <v>70.81</v>
      </c>
      <c r="H16" s="31">
        <v>493</v>
      </c>
    </row>
    <row r="17" spans="1:8" x14ac:dyDescent="0.25">
      <c r="A17" s="163">
        <v>439</v>
      </c>
      <c r="B17" s="11" t="s">
        <v>555</v>
      </c>
      <c r="C17" s="11" t="s">
        <v>26</v>
      </c>
      <c r="D17" s="11">
        <v>55</v>
      </c>
      <c r="E17" s="91">
        <v>3</v>
      </c>
      <c r="F17" s="18">
        <v>2</v>
      </c>
      <c r="G17" s="96">
        <v>69.66</v>
      </c>
      <c r="H17" s="31">
        <v>451</v>
      </c>
    </row>
    <row r="18" spans="1:8" x14ac:dyDescent="0.25">
      <c r="A18" s="163">
        <v>281</v>
      </c>
      <c r="B18" s="11" t="s">
        <v>556</v>
      </c>
      <c r="C18" s="11" t="s">
        <v>20</v>
      </c>
      <c r="D18" s="11">
        <v>55</v>
      </c>
      <c r="E18" s="91">
        <v>3</v>
      </c>
      <c r="F18" s="18">
        <v>3</v>
      </c>
      <c r="G18" s="96">
        <v>66.959999999999994</v>
      </c>
      <c r="H18" s="31">
        <v>536</v>
      </c>
    </row>
    <row r="19" spans="1:8" x14ac:dyDescent="0.25">
      <c r="A19" s="163">
        <v>284</v>
      </c>
      <c r="B19" s="11" t="s">
        <v>557</v>
      </c>
      <c r="C19" s="11" t="s">
        <v>20</v>
      </c>
      <c r="D19" s="11">
        <v>55</v>
      </c>
      <c r="E19" s="91">
        <v>3</v>
      </c>
      <c r="F19" s="18">
        <v>4</v>
      </c>
      <c r="G19" s="96">
        <v>89.22</v>
      </c>
      <c r="H19" s="31">
        <v>46</v>
      </c>
    </row>
    <row r="20" spans="1:8" x14ac:dyDescent="0.25">
      <c r="A20" s="163">
        <v>285</v>
      </c>
      <c r="B20" s="11" t="s">
        <v>558</v>
      </c>
      <c r="C20" s="11" t="s">
        <v>20</v>
      </c>
      <c r="D20" s="11">
        <v>55</v>
      </c>
      <c r="E20" s="91">
        <v>3</v>
      </c>
      <c r="F20" s="18">
        <v>5</v>
      </c>
      <c r="G20" s="96">
        <v>67.75</v>
      </c>
      <c r="H20" s="31">
        <v>510</v>
      </c>
    </row>
    <row r="21" spans="1:8" x14ac:dyDescent="0.25">
      <c r="A21" s="163">
        <v>286</v>
      </c>
      <c r="B21" s="11" t="s">
        <v>559</v>
      </c>
      <c r="C21" s="11" t="s">
        <v>20</v>
      </c>
      <c r="D21" s="11">
        <v>55</v>
      </c>
      <c r="E21" s="91">
        <v>3</v>
      </c>
      <c r="F21" s="18">
        <v>6</v>
      </c>
      <c r="G21" s="96">
        <v>82.36</v>
      </c>
      <c r="H21" s="31">
        <v>145</v>
      </c>
    </row>
    <row r="22" spans="1:8" x14ac:dyDescent="0.25">
      <c r="A22" s="163">
        <v>289</v>
      </c>
      <c r="B22" s="11" t="s">
        <v>560</v>
      </c>
      <c r="C22" s="11" t="s">
        <v>20</v>
      </c>
      <c r="D22" s="11">
        <v>55</v>
      </c>
      <c r="E22" s="91">
        <v>3</v>
      </c>
      <c r="F22" s="18">
        <v>7</v>
      </c>
      <c r="G22" s="96">
        <v>66.45</v>
      </c>
      <c r="H22" s="31">
        <v>552</v>
      </c>
    </row>
    <row r="23" spans="1:8" x14ac:dyDescent="0.25">
      <c r="A23" s="163">
        <v>193</v>
      </c>
      <c r="B23" s="11" t="s">
        <v>561</v>
      </c>
      <c r="C23" s="11" t="s">
        <v>18</v>
      </c>
      <c r="D23" s="11">
        <v>50</v>
      </c>
      <c r="E23" s="91">
        <v>4</v>
      </c>
      <c r="F23" s="18">
        <v>2</v>
      </c>
      <c r="G23" s="96">
        <v>55.7</v>
      </c>
      <c r="H23" s="31">
        <v>873</v>
      </c>
    </row>
    <row r="24" spans="1:8" x14ac:dyDescent="0.25">
      <c r="A24" s="163">
        <v>194</v>
      </c>
      <c r="B24" s="11" t="s">
        <v>562</v>
      </c>
      <c r="C24" s="11" t="s">
        <v>18</v>
      </c>
      <c r="D24" s="11">
        <v>50</v>
      </c>
      <c r="E24" s="91">
        <v>4</v>
      </c>
      <c r="F24" s="18">
        <v>3</v>
      </c>
      <c r="G24" s="96">
        <v>65.290000000000006</v>
      </c>
      <c r="H24" s="31">
        <v>515</v>
      </c>
    </row>
    <row r="25" spans="1:8" x14ac:dyDescent="0.25">
      <c r="A25" s="163">
        <v>263</v>
      </c>
      <c r="B25" s="11" t="s">
        <v>563</v>
      </c>
      <c r="C25" s="11" t="s">
        <v>20</v>
      </c>
      <c r="D25" s="11">
        <v>50</v>
      </c>
      <c r="E25" s="91">
        <v>4</v>
      </c>
      <c r="F25" s="18">
        <v>4</v>
      </c>
      <c r="G25" s="96">
        <v>60.07</v>
      </c>
      <c r="H25" s="31">
        <v>699</v>
      </c>
    </row>
    <row r="26" spans="1:8" x14ac:dyDescent="0.25">
      <c r="A26" s="163">
        <v>266</v>
      </c>
      <c r="B26" s="11" t="s">
        <v>564</v>
      </c>
      <c r="C26" s="11" t="s">
        <v>20</v>
      </c>
      <c r="D26" s="11">
        <v>50</v>
      </c>
      <c r="E26" s="91">
        <v>4</v>
      </c>
      <c r="F26" s="18">
        <v>5</v>
      </c>
      <c r="G26" s="96">
        <v>62.82</v>
      </c>
      <c r="H26" s="31">
        <v>599</v>
      </c>
    </row>
    <row r="27" spans="1:8" x14ac:dyDescent="0.25">
      <c r="A27" s="163">
        <v>195</v>
      </c>
      <c r="B27" s="11" t="s">
        <v>565</v>
      </c>
      <c r="C27" s="11" t="s">
        <v>18</v>
      </c>
      <c r="D27" s="11">
        <v>50</v>
      </c>
      <c r="E27" s="91">
        <v>4</v>
      </c>
      <c r="F27" s="18">
        <v>6</v>
      </c>
      <c r="G27" s="96">
        <v>61.34</v>
      </c>
      <c r="H27" s="31">
        <v>652</v>
      </c>
    </row>
    <row r="28" spans="1:8" x14ac:dyDescent="0.25">
      <c r="A28" s="163">
        <v>121</v>
      </c>
      <c r="B28" s="11" t="s">
        <v>152</v>
      </c>
      <c r="C28" s="11" t="s">
        <v>22</v>
      </c>
      <c r="D28" s="11">
        <v>45</v>
      </c>
      <c r="E28" s="91">
        <v>5</v>
      </c>
      <c r="F28" s="18">
        <v>2</v>
      </c>
      <c r="G28" s="96">
        <v>61.49</v>
      </c>
      <c r="H28" s="31">
        <v>572</v>
      </c>
    </row>
    <row r="29" spans="1:8" x14ac:dyDescent="0.25">
      <c r="A29" s="163">
        <v>247</v>
      </c>
      <c r="B29" s="11" t="s">
        <v>566</v>
      </c>
      <c r="C29" s="11" t="s">
        <v>20</v>
      </c>
      <c r="D29" s="11">
        <v>45</v>
      </c>
      <c r="E29" s="91">
        <v>5</v>
      </c>
      <c r="F29" s="18">
        <v>3</v>
      </c>
      <c r="G29" s="96">
        <v>65.13</v>
      </c>
      <c r="H29" s="31">
        <v>449</v>
      </c>
    </row>
    <row r="30" spans="1:8" x14ac:dyDescent="0.25">
      <c r="A30" s="163">
        <v>248</v>
      </c>
      <c r="B30" s="11" t="s">
        <v>567</v>
      </c>
      <c r="C30" s="11" t="s">
        <v>20</v>
      </c>
      <c r="D30" s="11">
        <v>45</v>
      </c>
      <c r="E30" s="91">
        <v>5</v>
      </c>
      <c r="F30" s="18">
        <v>4</v>
      </c>
      <c r="G30" s="96">
        <v>61.98</v>
      </c>
      <c r="H30" s="31">
        <v>555</v>
      </c>
    </row>
    <row r="31" spans="1:8" x14ac:dyDescent="0.25">
      <c r="A31" s="163">
        <v>181</v>
      </c>
      <c r="B31" s="11" t="s">
        <v>568</v>
      </c>
      <c r="C31" s="11" t="s">
        <v>254</v>
      </c>
      <c r="D31" s="11">
        <v>45</v>
      </c>
      <c r="E31" s="91">
        <v>5</v>
      </c>
      <c r="F31" s="18">
        <v>5</v>
      </c>
      <c r="G31" s="96">
        <v>68.790000000000006</v>
      </c>
      <c r="H31" s="31">
        <v>339</v>
      </c>
    </row>
    <row r="32" spans="1:8" x14ac:dyDescent="0.25">
      <c r="A32" s="163">
        <v>124</v>
      </c>
      <c r="B32" s="11" t="s">
        <v>569</v>
      </c>
      <c r="C32" s="11" t="s">
        <v>22</v>
      </c>
      <c r="D32" s="11">
        <v>45</v>
      </c>
      <c r="E32" s="91">
        <v>5</v>
      </c>
      <c r="F32" s="18"/>
      <c r="G32" s="96"/>
      <c r="H32" s="31">
        <v>0</v>
      </c>
    </row>
    <row r="33" spans="1:8" x14ac:dyDescent="0.25">
      <c r="A33" s="163">
        <v>254</v>
      </c>
      <c r="B33" s="11" t="s">
        <v>570</v>
      </c>
      <c r="C33" s="11" t="s">
        <v>20</v>
      </c>
      <c r="D33" s="11">
        <v>45</v>
      </c>
      <c r="E33" s="91">
        <v>5</v>
      </c>
      <c r="F33" s="18">
        <v>6</v>
      </c>
      <c r="G33" s="96">
        <v>59.42</v>
      </c>
      <c r="H33" s="31">
        <v>648</v>
      </c>
    </row>
    <row r="34" spans="1:8" x14ac:dyDescent="0.25">
      <c r="A34" s="163">
        <v>255</v>
      </c>
      <c r="B34" s="11" t="s">
        <v>571</v>
      </c>
      <c r="C34" s="11" t="s">
        <v>20</v>
      </c>
      <c r="D34" s="11">
        <v>45</v>
      </c>
      <c r="E34" s="91">
        <v>6</v>
      </c>
      <c r="F34" s="18"/>
      <c r="G34" s="96"/>
      <c r="H34" s="31">
        <v>0</v>
      </c>
    </row>
    <row r="35" spans="1:8" x14ac:dyDescent="0.25">
      <c r="A35" s="163">
        <v>126</v>
      </c>
      <c r="B35" s="11" t="s">
        <v>572</v>
      </c>
      <c r="C35" s="11" t="s">
        <v>22</v>
      </c>
      <c r="D35" s="11">
        <v>45</v>
      </c>
      <c r="E35" s="91">
        <v>5</v>
      </c>
      <c r="F35" s="18">
        <v>7</v>
      </c>
      <c r="G35" s="96">
        <v>53.3</v>
      </c>
      <c r="H35" s="31">
        <v>897</v>
      </c>
    </row>
    <row r="36" spans="1:8" x14ac:dyDescent="0.25">
      <c r="A36" s="163">
        <v>258</v>
      </c>
      <c r="B36" s="11" t="s">
        <v>573</v>
      </c>
      <c r="C36" s="11" t="s">
        <v>20</v>
      </c>
      <c r="D36" s="11">
        <v>45</v>
      </c>
      <c r="E36" s="91">
        <v>5</v>
      </c>
      <c r="F36" s="18">
        <v>1</v>
      </c>
      <c r="G36" s="96">
        <v>55.56</v>
      </c>
      <c r="H36" s="31">
        <v>800</v>
      </c>
    </row>
    <row r="37" spans="1:8" x14ac:dyDescent="0.25">
      <c r="A37" s="163">
        <v>234</v>
      </c>
      <c r="B37" s="11" t="s">
        <v>574</v>
      </c>
      <c r="C37" s="11" t="s">
        <v>20</v>
      </c>
      <c r="D37" s="11">
        <v>40</v>
      </c>
      <c r="E37" s="91">
        <v>7</v>
      </c>
      <c r="F37" s="18">
        <v>1</v>
      </c>
      <c r="G37" s="96">
        <v>54.45</v>
      </c>
      <c r="H37" s="31">
        <v>772</v>
      </c>
    </row>
    <row r="38" spans="1:8" x14ac:dyDescent="0.25">
      <c r="A38" s="163">
        <v>359</v>
      </c>
      <c r="B38" s="11" t="s">
        <v>575</v>
      </c>
      <c r="C38" s="11" t="s">
        <v>20</v>
      </c>
      <c r="D38" s="11">
        <v>40</v>
      </c>
      <c r="E38" s="91">
        <v>7</v>
      </c>
      <c r="F38" s="18">
        <v>2</v>
      </c>
      <c r="G38" s="96">
        <v>60.93</v>
      </c>
      <c r="H38" s="31">
        <v>521</v>
      </c>
    </row>
    <row r="39" spans="1:8" x14ac:dyDescent="0.25">
      <c r="A39" s="163">
        <v>116</v>
      </c>
      <c r="B39" s="11" t="s">
        <v>576</v>
      </c>
      <c r="C39" s="11" t="s">
        <v>22</v>
      </c>
      <c r="D39" s="11">
        <v>40</v>
      </c>
      <c r="E39" s="91">
        <v>7</v>
      </c>
      <c r="F39" s="18">
        <v>3</v>
      </c>
      <c r="G39" s="96">
        <v>59.71</v>
      </c>
      <c r="H39" s="31">
        <v>565</v>
      </c>
    </row>
    <row r="40" spans="1:8" x14ac:dyDescent="0.25">
      <c r="A40" s="163">
        <v>453</v>
      </c>
      <c r="B40" s="11" t="s">
        <v>577</v>
      </c>
      <c r="C40" s="11" t="s">
        <v>171</v>
      </c>
      <c r="D40" s="11">
        <v>40</v>
      </c>
      <c r="E40" s="91">
        <v>7</v>
      </c>
      <c r="F40" s="18">
        <v>4</v>
      </c>
      <c r="G40" s="96">
        <v>57.1</v>
      </c>
      <c r="H40" s="31">
        <v>664</v>
      </c>
    </row>
    <row r="41" spans="1:8" x14ac:dyDescent="0.25">
      <c r="A41" s="163">
        <v>434</v>
      </c>
      <c r="B41" s="11" t="s">
        <v>578</v>
      </c>
      <c r="C41" s="11" t="s">
        <v>26</v>
      </c>
      <c r="D41" s="11">
        <v>40</v>
      </c>
      <c r="E41" s="91">
        <v>7</v>
      </c>
      <c r="F41" s="18">
        <v>5</v>
      </c>
      <c r="G41" s="96">
        <v>54.79</v>
      </c>
      <c r="H41" s="31">
        <v>757</v>
      </c>
    </row>
    <row r="42" spans="1:8" x14ac:dyDescent="0.25">
      <c r="A42" s="163">
        <v>119</v>
      </c>
      <c r="B42" s="11" t="s">
        <v>579</v>
      </c>
      <c r="C42" s="11" t="s">
        <v>22</v>
      </c>
      <c r="D42" s="11">
        <v>40</v>
      </c>
      <c r="E42" s="91">
        <v>7</v>
      </c>
      <c r="F42" s="18">
        <v>6</v>
      </c>
      <c r="G42" s="96">
        <v>64.72</v>
      </c>
      <c r="H42" s="31">
        <v>395</v>
      </c>
    </row>
    <row r="43" spans="1:8" x14ac:dyDescent="0.25">
      <c r="A43" s="163">
        <v>239</v>
      </c>
      <c r="B43" s="11" t="s">
        <v>580</v>
      </c>
      <c r="C43" s="11" t="s">
        <v>20</v>
      </c>
      <c r="D43" s="11">
        <v>40</v>
      </c>
      <c r="E43" s="91">
        <v>7</v>
      </c>
      <c r="F43" s="18">
        <v>7</v>
      </c>
      <c r="G43" s="96">
        <v>60.64</v>
      </c>
      <c r="H43" s="31">
        <v>531</v>
      </c>
    </row>
    <row r="44" spans="1:8" x14ac:dyDescent="0.25">
      <c r="A44" s="163">
        <v>220</v>
      </c>
      <c r="B44" s="11" t="s">
        <v>581</v>
      </c>
      <c r="C44" s="11" t="s">
        <v>20</v>
      </c>
      <c r="D44" s="11">
        <v>35</v>
      </c>
      <c r="E44" s="91">
        <v>8</v>
      </c>
      <c r="F44" s="18">
        <v>1</v>
      </c>
      <c r="G44" s="96">
        <v>67.03</v>
      </c>
      <c r="H44" s="31">
        <v>267</v>
      </c>
    </row>
    <row r="45" spans="1:8" x14ac:dyDescent="0.25">
      <c r="A45" s="163">
        <v>221</v>
      </c>
      <c r="B45" s="11" t="s">
        <v>582</v>
      </c>
      <c r="C45" s="11" t="s">
        <v>20</v>
      </c>
      <c r="D45" s="11">
        <v>35</v>
      </c>
      <c r="E45" s="91">
        <v>8</v>
      </c>
      <c r="F45" s="18">
        <v>2</v>
      </c>
      <c r="G45" s="96">
        <v>56.78</v>
      </c>
      <c r="H45" s="31">
        <v>606</v>
      </c>
    </row>
    <row r="46" spans="1:8" x14ac:dyDescent="0.25">
      <c r="A46" s="163">
        <v>102</v>
      </c>
      <c r="B46" s="11" t="s">
        <v>583</v>
      </c>
      <c r="C46" s="11" t="s">
        <v>22</v>
      </c>
      <c r="D46" s="11">
        <v>35</v>
      </c>
      <c r="E46" s="91">
        <v>8</v>
      </c>
      <c r="F46" s="18">
        <v>3</v>
      </c>
      <c r="G46" s="96">
        <v>60.36</v>
      </c>
      <c r="H46" s="31">
        <v>474</v>
      </c>
    </row>
    <row r="47" spans="1:8" x14ac:dyDescent="0.25">
      <c r="A47" s="163">
        <v>103</v>
      </c>
      <c r="B47" s="11" t="s">
        <v>584</v>
      </c>
      <c r="C47" s="11" t="s">
        <v>22</v>
      </c>
      <c r="D47" s="11">
        <v>35</v>
      </c>
      <c r="E47" s="91">
        <v>8</v>
      </c>
      <c r="F47" s="18">
        <v>4</v>
      </c>
      <c r="G47" s="96">
        <v>54.38</v>
      </c>
      <c r="H47" s="31">
        <v>703</v>
      </c>
    </row>
    <row r="48" spans="1:8" x14ac:dyDescent="0.25">
      <c r="A48" s="163">
        <v>106</v>
      </c>
      <c r="B48" s="11" t="s">
        <v>585</v>
      </c>
      <c r="C48" s="11" t="s">
        <v>22</v>
      </c>
      <c r="D48" s="11">
        <v>35</v>
      </c>
      <c r="E48" s="91">
        <v>8</v>
      </c>
      <c r="F48" s="18">
        <v>5</v>
      </c>
      <c r="G48" s="96">
        <v>55.51</v>
      </c>
      <c r="H48" s="31">
        <v>657</v>
      </c>
    </row>
    <row r="49" spans="1:8" x14ac:dyDescent="0.25">
      <c r="A49" s="163">
        <v>227</v>
      </c>
      <c r="B49" s="11" t="s">
        <v>586</v>
      </c>
      <c r="C49" s="11" t="s">
        <v>20</v>
      </c>
      <c r="D49" s="11">
        <v>35</v>
      </c>
      <c r="E49" s="91">
        <v>8</v>
      </c>
      <c r="F49" s="18">
        <v>6</v>
      </c>
      <c r="G49" s="96">
        <v>62.15</v>
      </c>
      <c r="H49" s="31">
        <v>413</v>
      </c>
    </row>
    <row r="50" spans="1:8" x14ac:dyDescent="0.25">
      <c r="A50" s="163">
        <v>428</v>
      </c>
      <c r="B50" s="11" t="s">
        <v>587</v>
      </c>
      <c r="C50" s="11" t="s">
        <v>26</v>
      </c>
      <c r="D50" s="11">
        <v>35</v>
      </c>
      <c r="E50" s="91">
        <v>8</v>
      </c>
      <c r="F50" s="18">
        <v>7</v>
      </c>
      <c r="G50" s="96">
        <v>56.21</v>
      </c>
      <c r="H50" s="31">
        <v>628</v>
      </c>
    </row>
    <row r="51" spans="1:8" x14ac:dyDescent="0.25">
      <c r="A51" s="163">
        <v>113</v>
      </c>
      <c r="B51" s="11" t="s">
        <v>588</v>
      </c>
      <c r="C51" s="11" t="s">
        <v>22</v>
      </c>
      <c r="D51" s="11">
        <v>35</v>
      </c>
      <c r="E51" s="91">
        <v>8</v>
      </c>
      <c r="F51" s="18">
        <v>8</v>
      </c>
      <c r="G51" s="96">
        <v>65.77</v>
      </c>
      <c r="H51" s="31">
        <v>302</v>
      </c>
    </row>
    <row r="52" spans="1:8" x14ac:dyDescent="0.25">
      <c r="A52" s="163">
        <v>213</v>
      </c>
      <c r="B52" s="11" t="s">
        <v>589</v>
      </c>
      <c r="C52" s="11" t="s">
        <v>20</v>
      </c>
      <c r="D52" s="11">
        <v>30</v>
      </c>
      <c r="E52" s="91">
        <v>9</v>
      </c>
      <c r="F52" s="18">
        <v>2</v>
      </c>
      <c r="G52" s="96">
        <v>56.38</v>
      </c>
      <c r="H52" s="31">
        <v>545</v>
      </c>
    </row>
    <row r="53" spans="1:8" x14ac:dyDescent="0.25">
      <c r="A53" s="163">
        <v>451</v>
      </c>
      <c r="B53" s="11" t="s">
        <v>590</v>
      </c>
      <c r="C53" s="11" t="s">
        <v>171</v>
      </c>
      <c r="D53" s="11">
        <v>30</v>
      </c>
      <c r="E53" s="91">
        <v>9</v>
      </c>
      <c r="F53" s="18">
        <v>3</v>
      </c>
      <c r="G53" s="96">
        <v>56.44</v>
      </c>
      <c r="H53" s="31">
        <v>542</v>
      </c>
    </row>
    <row r="54" spans="1:8" x14ac:dyDescent="0.25">
      <c r="A54" s="163">
        <v>100</v>
      </c>
      <c r="B54" s="11" t="s">
        <v>591</v>
      </c>
      <c r="C54" s="11" t="s">
        <v>22</v>
      </c>
      <c r="D54" s="11">
        <v>30</v>
      </c>
      <c r="E54" s="91">
        <v>9</v>
      </c>
      <c r="F54" s="18">
        <v>4</v>
      </c>
      <c r="G54" s="96">
        <v>57.6</v>
      </c>
      <c r="H54" s="31">
        <v>498</v>
      </c>
    </row>
    <row r="55" spans="1:8" x14ac:dyDescent="0.25">
      <c r="A55" s="163">
        <v>101</v>
      </c>
      <c r="B55" s="11" t="s">
        <v>592</v>
      </c>
      <c r="C55" s="11" t="s">
        <v>22</v>
      </c>
      <c r="D55" s="11">
        <v>30</v>
      </c>
      <c r="E55" s="91">
        <v>9</v>
      </c>
      <c r="F55" s="18">
        <v>5</v>
      </c>
      <c r="G55" s="96"/>
      <c r="H55" s="31">
        <v>0</v>
      </c>
    </row>
    <row r="56" spans="1:8" x14ac:dyDescent="0.25">
      <c r="A56" s="163">
        <v>219</v>
      </c>
      <c r="B56" s="11" t="s">
        <v>593</v>
      </c>
      <c r="C56" s="11" t="s">
        <v>20</v>
      </c>
      <c r="D56" s="11">
        <v>30</v>
      </c>
      <c r="E56" s="91">
        <v>9</v>
      </c>
      <c r="F56" s="18">
        <v>6</v>
      </c>
      <c r="G56" s="96">
        <v>58.91</v>
      </c>
      <c r="H56" s="31">
        <v>451</v>
      </c>
    </row>
    <row r="57" spans="1:8" ht="5.25" customHeight="1" thickBot="1" x14ac:dyDescent="0.3">
      <c r="A57" s="21"/>
      <c r="B57" s="22"/>
      <c r="C57" s="22"/>
      <c r="D57" s="22"/>
      <c r="E57" s="23"/>
      <c r="F57" s="24"/>
      <c r="G57" s="26"/>
      <c r="H57" s="26"/>
    </row>
    <row r="59" spans="1:8" x14ac:dyDescent="0.25">
      <c r="A59" s="1" t="s">
        <v>0</v>
      </c>
      <c r="B59" s="1" t="s">
        <v>367</v>
      </c>
    </row>
    <row r="60" spans="1:8" x14ac:dyDescent="0.25">
      <c r="A60" s="1"/>
      <c r="B60" s="2" t="s">
        <v>105</v>
      </c>
    </row>
    <row r="61" spans="1:8" x14ac:dyDescent="0.25">
      <c r="A61" s="255"/>
      <c r="B61" s="1" t="s">
        <v>3</v>
      </c>
    </row>
    <row r="62" spans="1:8" x14ac:dyDescent="0.25">
      <c r="A62" s="1"/>
      <c r="B62" s="1" t="s">
        <v>4</v>
      </c>
    </row>
    <row r="63" spans="1:8" ht="15.75" thickBot="1" x14ac:dyDescent="0.3">
      <c r="A63" s="1"/>
      <c r="B63" s="2" t="s">
        <v>65</v>
      </c>
    </row>
    <row r="64" spans="1:8" ht="15.75" thickBot="1" x14ac:dyDescent="0.3">
      <c r="A64" s="4" t="s">
        <v>6</v>
      </c>
      <c r="B64" s="5" t="s">
        <v>7</v>
      </c>
      <c r="C64" s="168" t="s">
        <v>50</v>
      </c>
      <c r="D64" s="5" t="s">
        <v>9</v>
      </c>
      <c r="E64" s="33" t="s">
        <v>10</v>
      </c>
      <c r="F64" s="8" t="s">
        <v>13</v>
      </c>
      <c r="G64" s="9" t="s">
        <v>14</v>
      </c>
    </row>
    <row r="65" spans="1:7" x14ac:dyDescent="0.25">
      <c r="A65" s="160">
        <v>154</v>
      </c>
      <c r="B65" s="11" t="s">
        <v>551</v>
      </c>
      <c r="C65" s="11" t="s">
        <v>22</v>
      </c>
      <c r="D65" s="11">
        <v>80</v>
      </c>
      <c r="E65" s="106">
        <v>1</v>
      </c>
      <c r="F65" s="112" t="s">
        <v>594</v>
      </c>
      <c r="G65" s="30">
        <v>875</v>
      </c>
    </row>
    <row r="66" spans="1:7" x14ac:dyDescent="0.25">
      <c r="A66" s="163">
        <v>152</v>
      </c>
      <c r="B66" s="11" t="s">
        <v>550</v>
      </c>
      <c r="C66" s="11" t="s">
        <v>22</v>
      </c>
      <c r="D66" s="11">
        <v>75</v>
      </c>
      <c r="E66" s="107">
        <v>1</v>
      </c>
      <c r="F66" s="113" t="s">
        <v>595</v>
      </c>
      <c r="G66" s="31">
        <v>673</v>
      </c>
    </row>
    <row r="67" spans="1:7" x14ac:dyDescent="0.25">
      <c r="A67" s="163">
        <v>308</v>
      </c>
      <c r="B67" s="11" t="s">
        <v>549</v>
      </c>
      <c r="C67" s="11" t="s">
        <v>20</v>
      </c>
      <c r="D67" s="11">
        <v>70</v>
      </c>
      <c r="E67" s="107">
        <v>1</v>
      </c>
      <c r="F67" s="113" t="s">
        <v>596</v>
      </c>
      <c r="G67" s="31">
        <v>91</v>
      </c>
    </row>
    <row r="68" spans="1:7" x14ac:dyDescent="0.25">
      <c r="A68" s="163">
        <v>458</v>
      </c>
      <c r="B68" s="11" t="s">
        <v>548</v>
      </c>
      <c r="C68" s="11" t="s">
        <v>171</v>
      </c>
      <c r="D68" s="11">
        <v>65</v>
      </c>
      <c r="E68" s="107">
        <v>1</v>
      </c>
      <c r="F68" s="113" t="s">
        <v>597</v>
      </c>
      <c r="G68" s="31">
        <v>394</v>
      </c>
    </row>
    <row r="69" spans="1:7" x14ac:dyDescent="0.25">
      <c r="A69" s="163">
        <v>304</v>
      </c>
      <c r="B69" s="11" t="s">
        <v>547</v>
      </c>
      <c r="C69" s="11" t="s">
        <v>20</v>
      </c>
      <c r="D69" s="11">
        <v>65</v>
      </c>
      <c r="E69" s="107">
        <v>1</v>
      </c>
      <c r="F69" s="113" t="s">
        <v>598</v>
      </c>
      <c r="G69" s="31">
        <v>467</v>
      </c>
    </row>
    <row r="70" spans="1:7" x14ac:dyDescent="0.25">
      <c r="A70" s="163">
        <v>305</v>
      </c>
      <c r="B70" s="11" t="s">
        <v>546</v>
      </c>
      <c r="C70" s="11" t="s">
        <v>20</v>
      </c>
      <c r="D70" s="11">
        <v>65</v>
      </c>
      <c r="E70" s="107">
        <v>1</v>
      </c>
      <c r="F70" s="193" t="s">
        <v>678</v>
      </c>
      <c r="G70" s="31">
        <v>527</v>
      </c>
    </row>
    <row r="71" spans="1:7" x14ac:dyDescent="0.25">
      <c r="A71" s="163">
        <v>307</v>
      </c>
      <c r="B71" s="11" t="s">
        <v>545</v>
      </c>
      <c r="C71" s="11" t="s">
        <v>20</v>
      </c>
      <c r="D71" s="11">
        <v>65</v>
      </c>
      <c r="E71" s="107">
        <v>1</v>
      </c>
      <c r="F71" s="113" t="s">
        <v>600</v>
      </c>
      <c r="G71" s="31">
        <v>440</v>
      </c>
    </row>
    <row r="72" spans="1:7" x14ac:dyDescent="0.25">
      <c r="A72" s="163">
        <v>292</v>
      </c>
      <c r="B72" s="11" t="s">
        <v>552</v>
      </c>
      <c r="C72" s="11" t="s">
        <v>20</v>
      </c>
      <c r="D72" s="11">
        <v>60</v>
      </c>
      <c r="E72" s="107">
        <v>1</v>
      </c>
      <c r="F72" s="113" t="s">
        <v>601</v>
      </c>
      <c r="G72" s="31">
        <v>670</v>
      </c>
    </row>
    <row r="73" spans="1:7" x14ac:dyDescent="0.25">
      <c r="A73" s="163">
        <v>298</v>
      </c>
      <c r="B73" s="11" t="s">
        <v>553</v>
      </c>
      <c r="C73" s="11" t="s">
        <v>20</v>
      </c>
      <c r="D73" s="11">
        <v>60</v>
      </c>
      <c r="E73" s="107">
        <v>1</v>
      </c>
      <c r="F73" s="113"/>
      <c r="G73" s="31">
        <v>0</v>
      </c>
    </row>
    <row r="74" spans="1:7" x14ac:dyDescent="0.25">
      <c r="A74" s="163">
        <v>300</v>
      </c>
      <c r="B74" s="11" t="s">
        <v>554</v>
      </c>
      <c r="C74" s="11" t="s">
        <v>20</v>
      </c>
      <c r="D74" s="11">
        <v>60</v>
      </c>
      <c r="E74" s="107">
        <v>1</v>
      </c>
      <c r="F74" s="113" t="s">
        <v>602</v>
      </c>
      <c r="G74" s="31">
        <v>302</v>
      </c>
    </row>
    <row r="75" spans="1:7" x14ac:dyDescent="0.25">
      <c r="A75" s="163">
        <v>439</v>
      </c>
      <c r="B75" s="11" t="s">
        <v>555</v>
      </c>
      <c r="C75" s="11" t="s">
        <v>26</v>
      </c>
      <c r="D75" s="11">
        <v>55</v>
      </c>
      <c r="E75" s="107">
        <v>2</v>
      </c>
      <c r="F75" s="113" t="s">
        <v>603</v>
      </c>
      <c r="G75" s="31">
        <v>561</v>
      </c>
    </row>
    <row r="76" spans="1:7" x14ac:dyDescent="0.25">
      <c r="A76" s="163">
        <v>281</v>
      </c>
      <c r="B76" s="11" t="s">
        <v>556</v>
      </c>
      <c r="C76" s="11" t="s">
        <v>20</v>
      </c>
      <c r="D76" s="11">
        <v>55</v>
      </c>
      <c r="E76" s="107">
        <v>2</v>
      </c>
      <c r="F76" s="113" t="s">
        <v>604</v>
      </c>
      <c r="G76" s="31">
        <v>677</v>
      </c>
    </row>
    <row r="77" spans="1:7" x14ac:dyDescent="0.25">
      <c r="A77" s="163">
        <v>284</v>
      </c>
      <c r="B77" s="11" t="s">
        <v>557</v>
      </c>
      <c r="C77" s="11" t="s">
        <v>20</v>
      </c>
      <c r="D77" s="11">
        <v>55</v>
      </c>
      <c r="E77" s="107">
        <v>2</v>
      </c>
      <c r="F77" s="113" t="s">
        <v>605</v>
      </c>
      <c r="G77" s="31">
        <v>189</v>
      </c>
    </row>
    <row r="78" spans="1:7" x14ac:dyDescent="0.25">
      <c r="A78" s="163">
        <v>285</v>
      </c>
      <c r="B78" s="11" t="s">
        <v>558</v>
      </c>
      <c r="C78" s="11" t="s">
        <v>20</v>
      </c>
      <c r="D78" s="11">
        <v>55</v>
      </c>
      <c r="E78" s="107">
        <v>2</v>
      </c>
      <c r="F78" s="113" t="s">
        <v>606</v>
      </c>
      <c r="G78" s="31">
        <v>618</v>
      </c>
    </row>
    <row r="79" spans="1:7" x14ac:dyDescent="0.25">
      <c r="A79" s="163">
        <v>286</v>
      </c>
      <c r="B79" s="11" t="s">
        <v>559</v>
      </c>
      <c r="C79" s="11" t="s">
        <v>20</v>
      </c>
      <c r="D79" s="11">
        <v>55</v>
      </c>
      <c r="E79" s="107">
        <v>2</v>
      </c>
      <c r="F79" s="113"/>
      <c r="G79" s="31">
        <v>0</v>
      </c>
    </row>
    <row r="80" spans="1:7" x14ac:dyDescent="0.25">
      <c r="A80" s="163">
        <v>289</v>
      </c>
      <c r="B80" s="11" t="s">
        <v>560</v>
      </c>
      <c r="C80" s="11" t="s">
        <v>20</v>
      </c>
      <c r="D80" s="11">
        <v>55</v>
      </c>
      <c r="E80" s="107">
        <v>2</v>
      </c>
      <c r="F80" s="113" t="s">
        <v>607</v>
      </c>
      <c r="G80" s="31">
        <v>682</v>
      </c>
    </row>
    <row r="81" spans="1:7" x14ac:dyDescent="0.25">
      <c r="A81" s="163">
        <v>193</v>
      </c>
      <c r="B81" s="11" t="s">
        <v>561</v>
      </c>
      <c r="C81" s="11" t="s">
        <v>18</v>
      </c>
      <c r="D81" s="11">
        <v>50</v>
      </c>
      <c r="E81" s="107">
        <v>3</v>
      </c>
      <c r="F81" s="113" t="s">
        <v>608</v>
      </c>
      <c r="G81" s="31">
        <v>879</v>
      </c>
    </row>
    <row r="82" spans="1:7" x14ac:dyDescent="0.25">
      <c r="A82" s="163">
        <v>194</v>
      </c>
      <c r="B82" s="11" t="s">
        <v>562</v>
      </c>
      <c r="C82" s="11" t="s">
        <v>18</v>
      </c>
      <c r="D82" s="11">
        <v>50</v>
      </c>
      <c r="E82" s="107">
        <v>3</v>
      </c>
      <c r="F82" s="113"/>
      <c r="G82" s="31">
        <v>0</v>
      </c>
    </row>
    <row r="83" spans="1:7" x14ac:dyDescent="0.25">
      <c r="A83" s="163">
        <v>263</v>
      </c>
      <c r="B83" s="11" t="s">
        <v>563</v>
      </c>
      <c r="C83" s="11" t="s">
        <v>20</v>
      </c>
      <c r="D83" s="11">
        <v>50</v>
      </c>
      <c r="E83" s="107">
        <v>3</v>
      </c>
      <c r="F83" s="113" t="s">
        <v>609</v>
      </c>
      <c r="G83" s="31">
        <v>769</v>
      </c>
    </row>
    <row r="84" spans="1:7" x14ac:dyDescent="0.25">
      <c r="A84" s="163">
        <v>266</v>
      </c>
      <c r="B84" s="11" t="s">
        <v>564</v>
      </c>
      <c r="C84" s="11" t="s">
        <v>20</v>
      </c>
      <c r="D84" s="11">
        <v>50</v>
      </c>
      <c r="E84" s="107">
        <v>3</v>
      </c>
      <c r="F84" s="113" t="s">
        <v>610</v>
      </c>
      <c r="G84" s="31">
        <v>735</v>
      </c>
    </row>
    <row r="85" spans="1:7" x14ac:dyDescent="0.25">
      <c r="A85" s="163">
        <v>195</v>
      </c>
      <c r="B85" s="11" t="s">
        <v>565</v>
      </c>
      <c r="C85" s="11" t="s">
        <v>18</v>
      </c>
      <c r="D85" s="11">
        <v>50</v>
      </c>
      <c r="E85" s="107">
        <v>3</v>
      </c>
      <c r="F85" s="113" t="s">
        <v>611</v>
      </c>
      <c r="G85" s="31">
        <v>461</v>
      </c>
    </row>
    <row r="86" spans="1:7" x14ac:dyDescent="0.25">
      <c r="A86" s="163">
        <v>121</v>
      </c>
      <c r="B86" s="11" t="s">
        <v>152</v>
      </c>
      <c r="C86" s="11" t="s">
        <v>22</v>
      </c>
      <c r="D86" s="11">
        <v>45</v>
      </c>
      <c r="E86" s="107">
        <v>4</v>
      </c>
      <c r="F86" s="113" t="s">
        <v>612</v>
      </c>
      <c r="G86" s="31">
        <v>578</v>
      </c>
    </row>
    <row r="87" spans="1:7" x14ac:dyDescent="0.25">
      <c r="A87" s="163">
        <v>247</v>
      </c>
      <c r="B87" s="11" t="s">
        <v>566</v>
      </c>
      <c r="C87" s="11" t="s">
        <v>20</v>
      </c>
      <c r="D87" s="11">
        <v>45</v>
      </c>
      <c r="E87" s="107">
        <v>4</v>
      </c>
      <c r="F87" s="113" t="s">
        <v>613</v>
      </c>
      <c r="G87" s="31">
        <v>610</v>
      </c>
    </row>
    <row r="88" spans="1:7" x14ac:dyDescent="0.25">
      <c r="A88" s="163">
        <v>248</v>
      </c>
      <c r="B88" s="11" t="s">
        <v>567</v>
      </c>
      <c r="C88" s="11" t="s">
        <v>20</v>
      </c>
      <c r="D88" s="11">
        <v>45</v>
      </c>
      <c r="E88" s="107">
        <v>4</v>
      </c>
      <c r="F88" s="113" t="s">
        <v>614</v>
      </c>
      <c r="G88" s="31">
        <v>541</v>
      </c>
    </row>
    <row r="89" spans="1:7" x14ac:dyDescent="0.25">
      <c r="A89" s="163">
        <v>181</v>
      </c>
      <c r="B89" s="11" t="s">
        <v>568</v>
      </c>
      <c r="C89" s="11" t="s">
        <v>254</v>
      </c>
      <c r="D89" s="11">
        <v>45</v>
      </c>
      <c r="E89" s="107">
        <v>4</v>
      </c>
      <c r="F89" s="113" t="s">
        <v>615</v>
      </c>
      <c r="G89" s="31">
        <v>508</v>
      </c>
    </row>
    <row r="90" spans="1:7" x14ac:dyDescent="0.25">
      <c r="A90" s="163">
        <v>124</v>
      </c>
      <c r="B90" s="11" t="s">
        <v>569</v>
      </c>
      <c r="C90" s="11" t="s">
        <v>22</v>
      </c>
      <c r="D90" s="11">
        <v>45</v>
      </c>
      <c r="E90" s="107">
        <v>4</v>
      </c>
      <c r="F90" s="113"/>
      <c r="G90" s="31">
        <v>0</v>
      </c>
    </row>
    <row r="91" spans="1:7" x14ac:dyDescent="0.25">
      <c r="A91" s="163">
        <v>254</v>
      </c>
      <c r="B91" s="11" t="s">
        <v>570</v>
      </c>
      <c r="C91" s="11" t="s">
        <v>20</v>
      </c>
      <c r="D91" s="11">
        <v>45</v>
      </c>
      <c r="E91" s="107">
        <v>4</v>
      </c>
      <c r="F91" s="113" t="s">
        <v>616</v>
      </c>
      <c r="G91" s="31">
        <v>725</v>
      </c>
    </row>
    <row r="92" spans="1:7" x14ac:dyDescent="0.25">
      <c r="A92" s="163">
        <v>255</v>
      </c>
      <c r="B92" s="11" t="s">
        <v>571</v>
      </c>
      <c r="C92" s="11" t="s">
        <v>20</v>
      </c>
      <c r="D92" s="11">
        <v>45</v>
      </c>
      <c r="E92" s="107">
        <v>4</v>
      </c>
      <c r="F92" s="113"/>
      <c r="G92" s="31">
        <v>0</v>
      </c>
    </row>
    <row r="93" spans="1:7" x14ac:dyDescent="0.25">
      <c r="A93" s="163">
        <v>126</v>
      </c>
      <c r="B93" s="11" t="s">
        <v>572</v>
      </c>
      <c r="C93" s="11" t="s">
        <v>22</v>
      </c>
      <c r="D93" s="11">
        <v>45</v>
      </c>
      <c r="E93" s="107">
        <v>4</v>
      </c>
      <c r="F93" s="113" t="s">
        <v>617</v>
      </c>
      <c r="G93" s="31">
        <v>852</v>
      </c>
    </row>
    <row r="94" spans="1:7" x14ac:dyDescent="0.25">
      <c r="A94" s="163">
        <v>258</v>
      </c>
      <c r="B94" s="11" t="s">
        <v>573</v>
      </c>
      <c r="C94" s="11" t="s">
        <v>20</v>
      </c>
      <c r="D94" s="11">
        <v>45</v>
      </c>
      <c r="E94" s="107">
        <v>4</v>
      </c>
      <c r="F94" s="113" t="s">
        <v>618</v>
      </c>
      <c r="G94" s="31">
        <v>854</v>
      </c>
    </row>
    <row r="95" spans="1:7" x14ac:dyDescent="0.25">
      <c r="A95" s="163">
        <v>234</v>
      </c>
      <c r="B95" s="11" t="s">
        <v>574</v>
      </c>
      <c r="C95" s="11" t="s">
        <v>20</v>
      </c>
      <c r="D95" s="11">
        <v>40</v>
      </c>
      <c r="E95" s="107">
        <v>5</v>
      </c>
      <c r="F95" s="113" t="s">
        <v>619</v>
      </c>
      <c r="G95" s="31">
        <v>762</v>
      </c>
    </row>
    <row r="96" spans="1:7" x14ac:dyDescent="0.25">
      <c r="A96" s="163">
        <v>359</v>
      </c>
      <c r="B96" s="11" t="s">
        <v>575</v>
      </c>
      <c r="C96" s="11" t="s">
        <v>20</v>
      </c>
      <c r="D96" s="11">
        <v>40</v>
      </c>
      <c r="E96" s="107">
        <v>5</v>
      </c>
      <c r="F96" s="113" t="s">
        <v>620</v>
      </c>
      <c r="G96" s="31">
        <v>735</v>
      </c>
    </row>
    <row r="97" spans="1:7" x14ac:dyDescent="0.25">
      <c r="A97" s="163">
        <v>116</v>
      </c>
      <c r="B97" s="11" t="s">
        <v>576</v>
      </c>
      <c r="C97" s="11" t="s">
        <v>22</v>
      </c>
      <c r="D97" s="11">
        <v>40</v>
      </c>
      <c r="E97" s="107">
        <v>5</v>
      </c>
      <c r="F97" s="113" t="s">
        <v>621</v>
      </c>
      <c r="G97" s="31">
        <v>724</v>
      </c>
    </row>
    <row r="98" spans="1:7" x14ac:dyDescent="0.25">
      <c r="A98" s="163">
        <v>453</v>
      </c>
      <c r="B98" s="11" t="s">
        <v>577</v>
      </c>
      <c r="C98" s="11" t="s">
        <v>171</v>
      </c>
      <c r="D98" s="11">
        <v>40</v>
      </c>
      <c r="E98" s="107">
        <v>5</v>
      </c>
      <c r="F98" s="113" t="s">
        <v>622</v>
      </c>
      <c r="G98" s="31">
        <v>748</v>
      </c>
    </row>
    <row r="99" spans="1:7" x14ac:dyDescent="0.25">
      <c r="A99" s="163">
        <v>434</v>
      </c>
      <c r="B99" s="11" t="s">
        <v>578</v>
      </c>
      <c r="C99" s="11" t="s">
        <v>26</v>
      </c>
      <c r="D99" s="11">
        <v>40</v>
      </c>
      <c r="E99" s="107">
        <v>5</v>
      </c>
      <c r="F99" s="193" t="s">
        <v>679</v>
      </c>
      <c r="G99" s="31">
        <v>801</v>
      </c>
    </row>
    <row r="100" spans="1:7" x14ac:dyDescent="0.25">
      <c r="A100" s="163">
        <v>119</v>
      </c>
      <c r="B100" s="11" t="s">
        <v>579</v>
      </c>
      <c r="C100" s="11" t="s">
        <v>22</v>
      </c>
      <c r="D100" s="11">
        <v>40</v>
      </c>
      <c r="E100" s="107">
        <v>5</v>
      </c>
      <c r="F100" s="113" t="s">
        <v>624</v>
      </c>
      <c r="G100" s="31">
        <v>383</v>
      </c>
    </row>
    <row r="101" spans="1:7" x14ac:dyDescent="0.25">
      <c r="A101" s="163">
        <v>239</v>
      </c>
      <c r="B101" s="11" t="s">
        <v>580</v>
      </c>
      <c r="C101" s="11" t="s">
        <v>20</v>
      </c>
      <c r="D101" s="11">
        <v>40</v>
      </c>
      <c r="E101" s="107">
        <v>5</v>
      </c>
      <c r="F101" s="113" t="s">
        <v>625</v>
      </c>
      <c r="G101" s="31">
        <v>602</v>
      </c>
    </row>
    <row r="102" spans="1:7" x14ac:dyDescent="0.25">
      <c r="A102" s="163">
        <v>220</v>
      </c>
      <c r="B102" s="11" t="s">
        <v>581</v>
      </c>
      <c r="C102" s="11" t="s">
        <v>20</v>
      </c>
      <c r="D102" s="11">
        <v>35</v>
      </c>
      <c r="E102" s="107">
        <v>6</v>
      </c>
      <c r="F102" s="113" t="s">
        <v>626</v>
      </c>
      <c r="G102" s="31">
        <v>336</v>
      </c>
    </row>
    <row r="103" spans="1:7" x14ac:dyDescent="0.25">
      <c r="A103" s="163">
        <v>221</v>
      </c>
      <c r="B103" s="11" t="s">
        <v>582</v>
      </c>
      <c r="C103" s="11" t="s">
        <v>20</v>
      </c>
      <c r="D103" s="11">
        <v>35</v>
      </c>
      <c r="E103" s="107">
        <v>6</v>
      </c>
      <c r="F103" s="113" t="s">
        <v>627</v>
      </c>
      <c r="G103" s="31">
        <v>552</v>
      </c>
    </row>
    <row r="104" spans="1:7" x14ac:dyDescent="0.25">
      <c r="A104" s="163">
        <v>102</v>
      </c>
      <c r="B104" s="11" t="s">
        <v>583</v>
      </c>
      <c r="C104" s="11" t="s">
        <v>22</v>
      </c>
      <c r="D104" s="11">
        <v>35</v>
      </c>
      <c r="E104" s="107">
        <v>6</v>
      </c>
      <c r="F104" s="113" t="s">
        <v>628</v>
      </c>
      <c r="G104" s="31">
        <v>542</v>
      </c>
    </row>
    <row r="105" spans="1:7" x14ac:dyDescent="0.25">
      <c r="A105" s="163">
        <v>103</v>
      </c>
      <c r="B105" s="11" t="s">
        <v>584</v>
      </c>
      <c r="C105" s="11" t="s">
        <v>22</v>
      </c>
      <c r="D105" s="11">
        <v>35</v>
      </c>
      <c r="E105" s="107">
        <v>6</v>
      </c>
      <c r="F105" s="193" t="s">
        <v>680</v>
      </c>
      <c r="G105" s="31">
        <v>767</v>
      </c>
    </row>
    <row r="106" spans="1:7" x14ac:dyDescent="0.25">
      <c r="A106" s="163">
        <v>106</v>
      </c>
      <c r="B106" s="11" t="s">
        <v>585</v>
      </c>
      <c r="C106" s="11" t="s">
        <v>22</v>
      </c>
      <c r="D106" s="11">
        <v>35</v>
      </c>
      <c r="E106" s="107">
        <v>6</v>
      </c>
      <c r="F106" s="193" t="s">
        <v>681</v>
      </c>
      <c r="G106" s="31">
        <v>749</v>
      </c>
    </row>
    <row r="107" spans="1:7" x14ac:dyDescent="0.25">
      <c r="A107" s="163">
        <v>227</v>
      </c>
      <c r="B107" s="11" t="s">
        <v>586</v>
      </c>
      <c r="C107" s="11" t="s">
        <v>20</v>
      </c>
      <c r="D107" s="11">
        <v>35</v>
      </c>
      <c r="E107" s="107">
        <v>6</v>
      </c>
      <c r="F107" s="113" t="s">
        <v>631</v>
      </c>
      <c r="G107" s="31">
        <v>440</v>
      </c>
    </row>
    <row r="108" spans="1:7" x14ac:dyDescent="0.25">
      <c r="A108" s="163">
        <v>428</v>
      </c>
      <c r="B108" s="11" t="s">
        <v>587</v>
      </c>
      <c r="C108" s="11" t="s">
        <v>26</v>
      </c>
      <c r="D108" s="11">
        <v>35</v>
      </c>
      <c r="E108" s="107">
        <v>6</v>
      </c>
      <c r="F108" s="113" t="s">
        <v>632</v>
      </c>
      <c r="G108" s="31">
        <v>478</v>
      </c>
    </row>
    <row r="109" spans="1:7" x14ac:dyDescent="0.25">
      <c r="A109" s="163">
        <v>113</v>
      </c>
      <c r="B109" s="11" t="s">
        <v>588</v>
      </c>
      <c r="C109" s="11" t="s">
        <v>22</v>
      </c>
      <c r="D109" s="11">
        <v>35</v>
      </c>
      <c r="E109" s="107">
        <v>6</v>
      </c>
      <c r="F109" s="113" t="s">
        <v>633</v>
      </c>
      <c r="G109" s="31">
        <v>317</v>
      </c>
    </row>
    <row r="110" spans="1:7" x14ac:dyDescent="0.25">
      <c r="A110" s="163">
        <v>213</v>
      </c>
      <c r="B110" s="11" t="s">
        <v>589</v>
      </c>
      <c r="C110" s="11" t="s">
        <v>20</v>
      </c>
      <c r="D110" s="11">
        <v>30</v>
      </c>
      <c r="E110" s="107">
        <v>7</v>
      </c>
      <c r="F110" s="113" t="s">
        <v>634</v>
      </c>
      <c r="G110" s="31">
        <v>622</v>
      </c>
    </row>
    <row r="111" spans="1:7" x14ac:dyDescent="0.25">
      <c r="A111" s="163">
        <v>451</v>
      </c>
      <c r="B111" s="11" t="s">
        <v>590</v>
      </c>
      <c r="C111" s="11" t="s">
        <v>171</v>
      </c>
      <c r="D111" s="11">
        <v>30</v>
      </c>
      <c r="E111" s="107">
        <v>7</v>
      </c>
      <c r="F111" s="193" t="s">
        <v>682</v>
      </c>
      <c r="G111" s="31">
        <v>708</v>
      </c>
    </row>
    <row r="112" spans="1:7" x14ac:dyDescent="0.25">
      <c r="A112" s="163">
        <v>100</v>
      </c>
      <c r="B112" s="11" t="s">
        <v>591</v>
      </c>
      <c r="C112" s="11" t="s">
        <v>22</v>
      </c>
      <c r="D112" s="11">
        <v>30</v>
      </c>
      <c r="E112" s="107">
        <v>7</v>
      </c>
      <c r="F112" s="193" t="s">
        <v>683</v>
      </c>
      <c r="G112" s="31">
        <v>694</v>
      </c>
    </row>
    <row r="113" spans="1:7" x14ac:dyDescent="0.25">
      <c r="A113" s="163">
        <v>101</v>
      </c>
      <c r="B113" s="11" t="s">
        <v>592</v>
      </c>
      <c r="C113" s="11" t="s">
        <v>22</v>
      </c>
      <c r="D113" s="11">
        <v>30</v>
      </c>
      <c r="E113" s="107">
        <v>7</v>
      </c>
      <c r="F113" s="113"/>
      <c r="G113" s="31">
        <v>0</v>
      </c>
    </row>
    <row r="114" spans="1:7" x14ac:dyDescent="0.25">
      <c r="A114" s="163">
        <v>219</v>
      </c>
      <c r="B114" s="11" t="s">
        <v>593</v>
      </c>
      <c r="C114" s="11" t="s">
        <v>20</v>
      </c>
      <c r="D114" s="11">
        <v>30</v>
      </c>
      <c r="E114" s="107">
        <v>7</v>
      </c>
      <c r="F114" s="113" t="s">
        <v>637</v>
      </c>
      <c r="G114" s="31">
        <v>660</v>
      </c>
    </row>
    <row r="115" spans="1:7" ht="7.5" customHeight="1" thickBot="1" x14ac:dyDescent="0.3">
      <c r="A115" s="21"/>
      <c r="B115" s="22"/>
      <c r="C115" s="22"/>
      <c r="D115" s="22"/>
      <c r="E115" s="108"/>
      <c r="F115" s="205" t="s">
        <v>242</v>
      </c>
      <c r="G115" s="26"/>
    </row>
    <row r="116" spans="1:7" x14ac:dyDescent="0.25">
      <c r="F116" s="206" t="s">
        <v>242</v>
      </c>
    </row>
    <row r="117" spans="1:7" x14ac:dyDescent="0.25">
      <c r="A117" s="1" t="s">
        <v>0</v>
      </c>
      <c r="B117" s="1" t="s">
        <v>367</v>
      </c>
      <c r="F117" s="206" t="s">
        <v>242</v>
      </c>
    </row>
    <row r="118" spans="1:7" x14ac:dyDescent="0.25">
      <c r="A118" s="1"/>
      <c r="B118" s="2" t="s">
        <v>63</v>
      </c>
      <c r="F118" s="206" t="s">
        <v>242</v>
      </c>
    </row>
    <row r="119" spans="1:7" x14ac:dyDescent="0.25">
      <c r="A119" s="1"/>
      <c r="B119" s="1" t="s">
        <v>3</v>
      </c>
      <c r="F119" s="206" t="s">
        <v>242</v>
      </c>
    </row>
    <row r="120" spans="1:7" x14ac:dyDescent="0.25">
      <c r="A120" s="1"/>
      <c r="B120" s="1" t="s">
        <v>55</v>
      </c>
      <c r="F120" s="206" t="s">
        <v>242</v>
      </c>
    </row>
    <row r="121" spans="1:7" ht="15.75" thickBot="1" x14ac:dyDescent="0.3">
      <c r="A121" s="1"/>
      <c r="B121" s="2" t="s">
        <v>444</v>
      </c>
      <c r="F121" s="206" t="s">
        <v>242</v>
      </c>
    </row>
    <row r="122" spans="1:7" ht="15.75" thickBot="1" x14ac:dyDescent="0.3">
      <c r="A122" s="4" t="s">
        <v>6</v>
      </c>
      <c r="B122" s="5" t="s">
        <v>7</v>
      </c>
      <c r="C122" s="5" t="s">
        <v>8</v>
      </c>
      <c r="D122" s="5" t="s">
        <v>9</v>
      </c>
      <c r="E122" s="33" t="s">
        <v>10</v>
      </c>
      <c r="F122" s="8" t="s">
        <v>13</v>
      </c>
      <c r="G122" s="9" t="s">
        <v>14</v>
      </c>
    </row>
    <row r="123" spans="1:7" x14ac:dyDescent="0.25">
      <c r="A123" s="160">
        <v>154</v>
      </c>
      <c r="B123" s="11" t="s">
        <v>551</v>
      </c>
      <c r="C123" s="11" t="s">
        <v>22</v>
      </c>
      <c r="D123" s="11">
        <v>80</v>
      </c>
      <c r="E123" s="106">
        <v>1</v>
      </c>
      <c r="F123" s="256" t="s">
        <v>684</v>
      </c>
      <c r="G123" s="30">
        <v>866</v>
      </c>
    </row>
    <row r="124" spans="1:7" x14ac:dyDescent="0.25">
      <c r="A124" s="163">
        <v>152</v>
      </c>
      <c r="B124" s="11" t="s">
        <v>550</v>
      </c>
      <c r="C124" s="11" t="s">
        <v>22</v>
      </c>
      <c r="D124" s="11">
        <v>75</v>
      </c>
      <c r="E124" s="107">
        <v>1</v>
      </c>
      <c r="F124" s="193" t="s">
        <v>685</v>
      </c>
      <c r="G124" s="31">
        <v>752</v>
      </c>
    </row>
    <row r="125" spans="1:7" x14ac:dyDescent="0.25">
      <c r="A125" s="163">
        <v>308</v>
      </c>
      <c r="B125" s="11" t="s">
        <v>549</v>
      </c>
      <c r="C125" s="11" t="s">
        <v>20</v>
      </c>
      <c r="D125" s="11">
        <v>70</v>
      </c>
      <c r="E125" s="107">
        <v>1</v>
      </c>
      <c r="F125" s="113" t="s">
        <v>639</v>
      </c>
      <c r="G125" s="31">
        <v>203</v>
      </c>
    </row>
    <row r="126" spans="1:7" x14ac:dyDescent="0.25">
      <c r="A126" s="163">
        <v>458</v>
      </c>
      <c r="B126" s="11" t="s">
        <v>548</v>
      </c>
      <c r="C126" s="11" t="s">
        <v>171</v>
      </c>
      <c r="D126" s="11">
        <v>65</v>
      </c>
      <c r="E126" s="107">
        <v>1</v>
      </c>
      <c r="F126" s="113" t="s">
        <v>640</v>
      </c>
      <c r="G126" s="31">
        <v>553</v>
      </c>
    </row>
    <row r="127" spans="1:7" x14ac:dyDescent="0.25">
      <c r="A127" s="163">
        <v>304</v>
      </c>
      <c r="B127" s="11" t="s">
        <v>547</v>
      </c>
      <c r="C127" s="11" t="s">
        <v>20</v>
      </c>
      <c r="D127" s="11">
        <v>65</v>
      </c>
      <c r="E127" s="107">
        <v>1</v>
      </c>
      <c r="F127" s="113" t="s">
        <v>641</v>
      </c>
      <c r="G127" s="31">
        <v>597</v>
      </c>
    </row>
    <row r="128" spans="1:7" x14ac:dyDescent="0.25">
      <c r="A128" s="163">
        <v>305</v>
      </c>
      <c r="B128" s="11" t="s">
        <v>546</v>
      </c>
      <c r="C128" s="11" t="s">
        <v>20</v>
      </c>
      <c r="D128" s="11">
        <v>65</v>
      </c>
      <c r="E128" s="107">
        <v>1</v>
      </c>
      <c r="F128" s="193" t="s">
        <v>687</v>
      </c>
      <c r="G128" s="31">
        <v>698</v>
      </c>
    </row>
    <row r="129" spans="1:7" x14ac:dyDescent="0.25">
      <c r="A129" s="163">
        <v>307</v>
      </c>
      <c r="B129" s="11" t="s">
        <v>545</v>
      </c>
      <c r="C129" s="11" t="s">
        <v>20</v>
      </c>
      <c r="D129" s="11">
        <v>65</v>
      </c>
      <c r="E129" s="107">
        <v>1</v>
      </c>
      <c r="F129" s="193" t="s">
        <v>686</v>
      </c>
      <c r="G129" s="31">
        <v>490</v>
      </c>
    </row>
    <row r="130" spans="1:7" x14ac:dyDescent="0.25">
      <c r="A130" s="163">
        <v>292</v>
      </c>
      <c r="B130" s="11" t="s">
        <v>552</v>
      </c>
      <c r="C130" s="11" t="s">
        <v>20</v>
      </c>
      <c r="D130" s="11">
        <v>60</v>
      </c>
      <c r="E130" s="107">
        <v>1</v>
      </c>
      <c r="F130" s="113" t="s">
        <v>644</v>
      </c>
      <c r="G130" s="31">
        <v>775</v>
      </c>
    </row>
    <row r="131" spans="1:7" x14ac:dyDescent="0.25">
      <c r="A131" s="163">
        <v>298</v>
      </c>
      <c r="B131" s="11" t="s">
        <v>553</v>
      </c>
      <c r="C131" s="11" t="s">
        <v>20</v>
      </c>
      <c r="D131" s="11">
        <v>60</v>
      </c>
      <c r="E131" s="107">
        <v>1</v>
      </c>
      <c r="F131" s="113"/>
      <c r="G131" s="31">
        <v>0</v>
      </c>
    </row>
    <row r="132" spans="1:7" x14ac:dyDescent="0.25">
      <c r="A132" s="163">
        <v>300</v>
      </c>
      <c r="B132" s="11" t="s">
        <v>554</v>
      </c>
      <c r="C132" s="11" t="s">
        <v>20</v>
      </c>
      <c r="D132" s="11">
        <v>60</v>
      </c>
      <c r="E132" s="107">
        <v>1</v>
      </c>
      <c r="F132" s="113" t="s">
        <v>645</v>
      </c>
      <c r="G132" s="31">
        <v>537</v>
      </c>
    </row>
    <row r="133" spans="1:7" x14ac:dyDescent="0.25">
      <c r="A133" s="163">
        <v>439</v>
      </c>
      <c r="B133" s="11" t="s">
        <v>555</v>
      </c>
      <c r="C133" s="11" t="s">
        <v>26</v>
      </c>
      <c r="D133" s="11">
        <v>55</v>
      </c>
      <c r="E133" s="107">
        <v>2</v>
      </c>
      <c r="F133" s="113" t="s">
        <v>646</v>
      </c>
      <c r="G133" s="31">
        <v>574</v>
      </c>
    </row>
    <row r="134" spans="1:7" x14ac:dyDescent="0.25">
      <c r="A134" s="163">
        <v>281</v>
      </c>
      <c r="B134" s="11" t="s">
        <v>556</v>
      </c>
      <c r="C134" s="11" t="s">
        <v>20</v>
      </c>
      <c r="D134" s="11">
        <v>55</v>
      </c>
      <c r="E134" s="107">
        <v>2</v>
      </c>
      <c r="F134" s="113" t="s">
        <v>647</v>
      </c>
      <c r="G134" s="31">
        <v>660</v>
      </c>
    </row>
    <row r="135" spans="1:7" x14ac:dyDescent="0.25">
      <c r="A135" s="163">
        <v>284</v>
      </c>
      <c r="B135" s="11" t="s">
        <v>557</v>
      </c>
      <c r="C135" s="11" t="s">
        <v>20</v>
      </c>
      <c r="D135" s="11">
        <v>55</v>
      </c>
      <c r="E135" s="107">
        <v>2</v>
      </c>
      <c r="F135" s="193" t="s">
        <v>688</v>
      </c>
      <c r="G135" s="31">
        <v>341</v>
      </c>
    </row>
    <row r="136" spans="1:7" x14ac:dyDescent="0.25">
      <c r="A136" s="163">
        <v>285</v>
      </c>
      <c r="B136" s="11" t="s">
        <v>558</v>
      </c>
      <c r="C136" s="11" t="s">
        <v>20</v>
      </c>
      <c r="D136" s="11">
        <v>55</v>
      </c>
      <c r="E136" s="107">
        <v>2</v>
      </c>
      <c r="F136" s="113" t="s">
        <v>649</v>
      </c>
      <c r="G136" s="31">
        <v>686</v>
      </c>
    </row>
    <row r="137" spans="1:7" x14ac:dyDescent="0.25">
      <c r="A137" s="163">
        <v>286</v>
      </c>
      <c r="B137" s="11" t="s">
        <v>559</v>
      </c>
      <c r="C137" s="11" t="s">
        <v>20</v>
      </c>
      <c r="D137" s="11">
        <v>55</v>
      </c>
      <c r="E137" s="107">
        <v>2</v>
      </c>
      <c r="F137" s="113"/>
      <c r="G137" s="31">
        <v>0</v>
      </c>
    </row>
    <row r="138" spans="1:7" x14ac:dyDescent="0.25">
      <c r="A138" s="163">
        <v>289</v>
      </c>
      <c r="B138" s="11" t="s">
        <v>560</v>
      </c>
      <c r="C138" s="11" t="s">
        <v>20</v>
      </c>
      <c r="D138" s="11">
        <v>55</v>
      </c>
      <c r="E138" s="107">
        <v>2</v>
      </c>
      <c r="F138" s="113" t="s">
        <v>650</v>
      </c>
      <c r="G138" s="31">
        <v>720</v>
      </c>
    </row>
    <row r="139" spans="1:7" x14ac:dyDescent="0.25">
      <c r="A139" s="163">
        <v>193</v>
      </c>
      <c r="B139" s="11" t="s">
        <v>561</v>
      </c>
      <c r="C139" s="11" t="s">
        <v>18</v>
      </c>
      <c r="D139" s="11">
        <v>50</v>
      </c>
      <c r="E139" s="107">
        <v>2</v>
      </c>
      <c r="F139" s="113" t="s">
        <v>651</v>
      </c>
      <c r="G139" s="31">
        <v>820</v>
      </c>
    </row>
    <row r="140" spans="1:7" x14ac:dyDescent="0.25">
      <c r="A140" s="163">
        <v>194</v>
      </c>
      <c r="B140" s="11" t="s">
        <v>562</v>
      </c>
      <c r="C140" s="11" t="s">
        <v>18</v>
      </c>
      <c r="D140" s="11">
        <v>50</v>
      </c>
      <c r="E140" s="107">
        <v>2</v>
      </c>
      <c r="F140" s="113"/>
      <c r="G140" s="31">
        <v>0</v>
      </c>
    </row>
    <row r="141" spans="1:7" x14ac:dyDescent="0.25">
      <c r="A141" s="163">
        <v>263</v>
      </c>
      <c r="B141" s="11" t="s">
        <v>563</v>
      </c>
      <c r="C141" s="11" t="s">
        <v>20</v>
      </c>
      <c r="D141" s="11">
        <v>50</v>
      </c>
      <c r="E141" s="107">
        <v>2</v>
      </c>
      <c r="F141" s="193" t="s">
        <v>689</v>
      </c>
      <c r="G141" s="31">
        <v>791</v>
      </c>
    </row>
    <row r="142" spans="1:7" x14ac:dyDescent="0.25">
      <c r="A142" s="163">
        <v>266</v>
      </c>
      <c r="B142" s="11" t="s">
        <v>564</v>
      </c>
      <c r="C142" s="11" t="s">
        <v>20</v>
      </c>
      <c r="D142" s="11">
        <v>50</v>
      </c>
      <c r="E142" s="107">
        <v>2</v>
      </c>
      <c r="F142" s="193" t="s">
        <v>690</v>
      </c>
      <c r="G142" s="31">
        <v>777</v>
      </c>
    </row>
    <row r="143" spans="1:7" x14ac:dyDescent="0.25">
      <c r="A143" s="163">
        <v>195</v>
      </c>
      <c r="B143" s="11" t="s">
        <v>565</v>
      </c>
      <c r="C143" s="11" t="s">
        <v>18</v>
      </c>
      <c r="D143" s="11">
        <v>50</v>
      </c>
      <c r="E143" s="107">
        <v>2</v>
      </c>
      <c r="F143" s="193" t="s">
        <v>691</v>
      </c>
      <c r="G143" s="31">
        <v>512</v>
      </c>
    </row>
    <row r="144" spans="1:7" x14ac:dyDescent="0.25">
      <c r="A144" s="163">
        <v>121</v>
      </c>
      <c r="B144" s="11" t="s">
        <v>152</v>
      </c>
      <c r="C144" s="11" t="s">
        <v>22</v>
      </c>
      <c r="D144" s="11">
        <v>45</v>
      </c>
      <c r="E144" s="107">
        <v>3</v>
      </c>
      <c r="F144" s="113"/>
      <c r="G144" s="31">
        <v>0</v>
      </c>
    </row>
    <row r="145" spans="1:7" x14ac:dyDescent="0.25">
      <c r="A145" s="163">
        <v>247</v>
      </c>
      <c r="B145" s="11" t="s">
        <v>566</v>
      </c>
      <c r="C145" s="11" t="s">
        <v>20</v>
      </c>
      <c r="D145" s="11">
        <v>45</v>
      </c>
      <c r="E145" s="107">
        <v>3</v>
      </c>
      <c r="F145" s="113" t="s">
        <v>655</v>
      </c>
      <c r="G145" s="31">
        <v>602</v>
      </c>
    </row>
    <row r="146" spans="1:7" x14ac:dyDescent="0.25">
      <c r="A146" s="163">
        <v>248</v>
      </c>
      <c r="B146" s="11" t="s">
        <v>567</v>
      </c>
      <c r="C146" s="11" t="s">
        <v>20</v>
      </c>
      <c r="D146" s="11">
        <v>45</v>
      </c>
      <c r="E146" s="107">
        <v>3</v>
      </c>
      <c r="F146" s="113" t="s">
        <v>656</v>
      </c>
      <c r="G146" s="31">
        <v>451</v>
      </c>
    </row>
    <row r="147" spans="1:7" x14ac:dyDescent="0.25">
      <c r="A147" s="163">
        <v>181</v>
      </c>
      <c r="B147" s="11" t="s">
        <v>568</v>
      </c>
      <c r="C147" s="11" t="s">
        <v>254</v>
      </c>
      <c r="D147" s="11">
        <v>45</v>
      </c>
      <c r="E147" s="107">
        <v>3</v>
      </c>
      <c r="F147" s="113" t="s">
        <v>657</v>
      </c>
      <c r="G147" s="31">
        <v>565</v>
      </c>
    </row>
    <row r="148" spans="1:7" x14ac:dyDescent="0.25">
      <c r="A148" s="163">
        <v>124</v>
      </c>
      <c r="B148" s="11" t="s">
        <v>569</v>
      </c>
      <c r="C148" s="11" t="s">
        <v>22</v>
      </c>
      <c r="D148" s="11">
        <v>45</v>
      </c>
      <c r="E148" s="107">
        <v>3</v>
      </c>
      <c r="F148" s="113"/>
      <c r="G148" s="31">
        <v>0</v>
      </c>
    </row>
    <row r="149" spans="1:7" x14ac:dyDescent="0.25">
      <c r="A149" s="163">
        <v>254</v>
      </c>
      <c r="B149" s="11" t="s">
        <v>570</v>
      </c>
      <c r="C149" s="11" t="s">
        <v>20</v>
      </c>
      <c r="D149" s="11">
        <v>45</v>
      </c>
      <c r="E149" s="107">
        <v>3</v>
      </c>
      <c r="F149" s="113" t="s">
        <v>658</v>
      </c>
      <c r="G149" s="31">
        <v>797</v>
      </c>
    </row>
    <row r="150" spans="1:7" x14ac:dyDescent="0.25">
      <c r="A150" s="163">
        <v>255</v>
      </c>
      <c r="B150" s="11" t="s">
        <v>571</v>
      </c>
      <c r="C150" s="11" t="s">
        <v>20</v>
      </c>
      <c r="D150" s="11">
        <v>45</v>
      </c>
      <c r="E150" s="107">
        <v>3</v>
      </c>
      <c r="F150" s="113"/>
      <c r="G150" s="31">
        <v>0</v>
      </c>
    </row>
    <row r="151" spans="1:7" x14ac:dyDescent="0.25">
      <c r="A151" s="163">
        <v>126</v>
      </c>
      <c r="B151" s="11" t="s">
        <v>572</v>
      </c>
      <c r="C151" s="11" t="s">
        <v>22</v>
      </c>
      <c r="D151" s="11">
        <v>45</v>
      </c>
      <c r="E151" s="107">
        <v>3</v>
      </c>
      <c r="F151" s="113" t="s">
        <v>659</v>
      </c>
      <c r="G151" s="31">
        <v>854</v>
      </c>
    </row>
    <row r="152" spans="1:7" x14ac:dyDescent="0.25">
      <c r="A152" s="163">
        <v>258</v>
      </c>
      <c r="B152" s="11" t="s">
        <v>573</v>
      </c>
      <c r="C152" s="11" t="s">
        <v>20</v>
      </c>
      <c r="D152" s="11">
        <v>45</v>
      </c>
      <c r="E152" s="107">
        <v>3</v>
      </c>
      <c r="F152" s="193" t="s">
        <v>692</v>
      </c>
      <c r="G152" s="31">
        <v>850</v>
      </c>
    </row>
    <row r="153" spans="1:7" x14ac:dyDescent="0.25">
      <c r="A153" s="163">
        <v>234</v>
      </c>
      <c r="B153" s="11" t="s">
        <v>574</v>
      </c>
      <c r="C153" s="11" t="s">
        <v>20</v>
      </c>
      <c r="D153" s="11">
        <v>40</v>
      </c>
      <c r="E153" s="107">
        <v>4</v>
      </c>
      <c r="F153" s="113" t="s">
        <v>661</v>
      </c>
      <c r="G153" s="31">
        <v>725</v>
      </c>
    </row>
    <row r="154" spans="1:7" x14ac:dyDescent="0.25">
      <c r="A154" s="163">
        <v>359</v>
      </c>
      <c r="B154" s="11" t="s">
        <v>575</v>
      </c>
      <c r="C154" s="11" t="s">
        <v>20</v>
      </c>
      <c r="D154" s="11">
        <v>40</v>
      </c>
      <c r="E154" s="107">
        <v>4</v>
      </c>
      <c r="F154" s="193" t="s">
        <v>693</v>
      </c>
      <c r="G154" s="31">
        <v>788</v>
      </c>
    </row>
    <row r="155" spans="1:7" x14ac:dyDescent="0.25">
      <c r="A155" s="163">
        <v>116</v>
      </c>
      <c r="B155" s="11" t="s">
        <v>576</v>
      </c>
      <c r="C155" s="11" t="s">
        <v>22</v>
      </c>
      <c r="D155" s="11">
        <v>40</v>
      </c>
      <c r="E155" s="107">
        <v>4</v>
      </c>
      <c r="F155" s="113" t="s">
        <v>663</v>
      </c>
      <c r="G155" s="31">
        <v>802</v>
      </c>
    </row>
    <row r="156" spans="1:7" x14ac:dyDescent="0.25">
      <c r="A156" s="163">
        <v>453</v>
      </c>
      <c r="B156" s="11" t="s">
        <v>577</v>
      </c>
      <c r="C156" s="11" t="s">
        <v>171</v>
      </c>
      <c r="D156" s="11">
        <v>40</v>
      </c>
      <c r="E156" s="107">
        <v>4</v>
      </c>
      <c r="F156" s="193" t="s">
        <v>694</v>
      </c>
      <c r="G156" s="31">
        <v>782</v>
      </c>
    </row>
    <row r="157" spans="1:7" x14ac:dyDescent="0.25">
      <c r="A157" s="163">
        <v>434</v>
      </c>
      <c r="B157" s="11" t="s">
        <v>578</v>
      </c>
      <c r="C157" s="11" t="s">
        <v>26</v>
      </c>
      <c r="D157" s="11">
        <v>40</v>
      </c>
      <c r="E157" s="107">
        <v>4</v>
      </c>
      <c r="F157" s="113" t="s">
        <v>665</v>
      </c>
      <c r="G157" s="31">
        <v>802</v>
      </c>
    </row>
    <row r="158" spans="1:7" x14ac:dyDescent="0.25">
      <c r="A158" s="163">
        <v>119</v>
      </c>
      <c r="B158" s="11" t="s">
        <v>579</v>
      </c>
      <c r="C158" s="11" t="s">
        <v>22</v>
      </c>
      <c r="D158" s="11">
        <v>40</v>
      </c>
      <c r="E158" s="107">
        <v>4</v>
      </c>
      <c r="F158" s="113"/>
      <c r="G158" s="31">
        <v>0</v>
      </c>
    </row>
    <row r="159" spans="1:7" x14ac:dyDescent="0.25">
      <c r="A159" s="163">
        <v>239</v>
      </c>
      <c r="B159" s="11" t="s">
        <v>580</v>
      </c>
      <c r="C159" s="11" t="s">
        <v>20</v>
      </c>
      <c r="D159" s="11">
        <v>40</v>
      </c>
      <c r="E159" s="107">
        <v>4</v>
      </c>
      <c r="F159" s="113" t="s">
        <v>666</v>
      </c>
      <c r="G159" s="31">
        <v>582</v>
      </c>
    </row>
    <row r="160" spans="1:7" x14ac:dyDescent="0.25">
      <c r="A160" s="163">
        <v>220</v>
      </c>
      <c r="B160" s="11" t="s">
        <v>581</v>
      </c>
      <c r="C160" s="11" t="s">
        <v>20</v>
      </c>
      <c r="D160" s="11">
        <v>35</v>
      </c>
      <c r="E160" s="107">
        <v>5</v>
      </c>
      <c r="F160" s="193" t="s">
        <v>695</v>
      </c>
      <c r="G160" s="31">
        <v>523</v>
      </c>
    </row>
    <row r="161" spans="1:7" x14ac:dyDescent="0.25">
      <c r="A161" s="163">
        <v>221</v>
      </c>
      <c r="B161" s="11" t="s">
        <v>582</v>
      </c>
      <c r="C161" s="11" t="s">
        <v>20</v>
      </c>
      <c r="D161" s="11">
        <v>35</v>
      </c>
      <c r="E161" s="107">
        <v>5</v>
      </c>
      <c r="F161" s="193" t="s">
        <v>696</v>
      </c>
      <c r="G161" s="31">
        <v>570</v>
      </c>
    </row>
    <row r="162" spans="1:7" x14ac:dyDescent="0.25">
      <c r="A162" s="163">
        <v>102</v>
      </c>
      <c r="B162" s="11" t="s">
        <v>583</v>
      </c>
      <c r="C162" s="11" t="s">
        <v>22</v>
      </c>
      <c r="D162" s="11">
        <v>35</v>
      </c>
      <c r="E162" s="107">
        <v>5</v>
      </c>
      <c r="F162" s="113"/>
      <c r="G162" s="31">
        <v>0</v>
      </c>
    </row>
    <row r="163" spans="1:7" x14ac:dyDescent="0.25">
      <c r="A163" s="163">
        <v>103</v>
      </c>
      <c r="B163" s="11" t="s">
        <v>584</v>
      </c>
      <c r="C163" s="11" t="s">
        <v>22</v>
      </c>
      <c r="D163" s="11">
        <v>35</v>
      </c>
      <c r="E163" s="107">
        <v>5</v>
      </c>
      <c r="F163" s="113" t="s">
        <v>669</v>
      </c>
      <c r="G163" s="31">
        <v>821</v>
      </c>
    </row>
    <row r="164" spans="1:7" x14ac:dyDescent="0.25">
      <c r="A164" s="163">
        <v>106</v>
      </c>
      <c r="B164" s="11" t="s">
        <v>585</v>
      </c>
      <c r="C164" s="11" t="s">
        <v>22</v>
      </c>
      <c r="D164" s="11">
        <v>35</v>
      </c>
      <c r="E164" s="107">
        <v>5</v>
      </c>
      <c r="F164" s="113" t="s">
        <v>670</v>
      </c>
      <c r="G164" s="31">
        <v>811</v>
      </c>
    </row>
    <row r="165" spans="1:7" x14ac:dyDescent="0.25">
      <c r="A165" s="163">
        <v>227</v>
      </c>
      <c r="B165" s="11" t="s">
        <v>586</v>
      </c>
      <c r="C165" s="11" t="s">
        <v>20</v>
      </c>
      <c r="D165" s="11">
        <v>35</v>
      </c>
      <c r="E165" s="107">
        <v>5</v>
      </c>
      <c r="F165" s="113" t="s">
        <v>671</v>
      </c>
      <c r="G165" s="31">
        <v>466</v>
      </c>
    </row>
    <row r="166" spans="1:7" x14ac:dyDescent="0.25">
      <c r="A166" s="163">
        <v>428</v>
      </c>
      <c r="B166" s="11" t="s">
        <v>587</v>
      </c>
      <c r="C166" s="11" t="s">
        <v>26</v>
      </c>
      <c r="D166" s="11">
        <v>35</v>
      </c>
      <c r="E166" s="107">
        <v>5</v>
      </c>
      <c r="F166" s="193" t="s">
        <v>697</v>
      </c>
      <c r="G166" s="31">
        <v>538</v>
      </c>
    </row>
    <row r="167" spans="1:7" x14ac:dyDescent="0.25">
      <c r="A167" s="163">
        <v>113</v>
      </c>
      <c r="B167" s="11" t="s">
        <v>588</v>
      </c>
      <c r="C167" s="11" t="s">
        <v>22</v>
      </c>
      <c r="D167" s="11">
        <v>35</v>
      </c>
      <c r="E167" s="107">
        <v>5</v>
      </c>
      <c r="F167" s="113" t="s">
        <v>673</v>
      </c>
      <c r="G167" s="31">
        <v>386</v>
      </c>
    </row>
    <row r="168" spans="1:7" x14ac:dyDescent="0.25">
      <c r="A168" s="163">
        <v>213</v>
      </c>
      <c r="B168" s="11" t="s">
        <v>589</v>
      </c>
      <c r="C168" s="11" t="s">
        <v>20</v>
      </c>
      <c r="D168" s="11">
        <v>30</v>
      </c>
      <c r="E168" s="107">
        <v>5</v>
      </c>
      <c r="F168" s="193" t="s">
        <v>698</v>
      </c>
      <c r="G168" s="31">
        <v>559</v>
      </c>
    </row>
    <row r="169" spans="1:7" x14ac:dyDescent="0.25">
      <c r="A169" s="163">
        <v>451</v>
      </c>
      <c r="B169" s="11" t="s">
        <v>590</v>
      </c>
      <c r="C169" s="11" t="s">
        <v>171</v>
      </c>
      <c r="D169" s="11">
        <v>30</v>
      </c>
      <c r="E169" s="107">
        <v>5</v>
      </c>
      <c r="F169" s="193" t="s">
        <v>699</v>
      </c>
      <c r="G169" s="31">
        <v>806</v>
      </c>
    </row>
    <row r="170" spans="1:7" x14ac:dyDescent="0.25">
      <c r="A170" s="163">
        <v>100</v>
      </c>
      <c r="B170" s="11" t="s">
        <v>591</v>
      </c>
      <c r="C170" s="11" t="s">
        <v>22</v>
      </c>
      <c r="D170" s="11">
        <v>30</v>
      </c>
      <c r="E170" s="107">
        <v>5</v>
      </c>
      <c r="F170" s="193" t="s">
        <v>700</v>
      </c>
      <c r="G170" s="31">
        <v>769</v>
      </c>
    </row>
    <row r="171" spans="1:7" x14ac:dyDescent="0.25">
      <c r="A171" s="163">
        <v>101</v>
      </c>
      <c r="B171" s="11" t="s">
        <v>592</v>
      </c>
      <c r="C171" s="11" t="s">
        <v>22</v>
      </c>
      <c r="D171" s="11">
        <v>30</v>
      </c>
      <c r="E171" s="107">
        <v>5</v>
      </c>
      <c r="F171" s="113"/>
      <c r="G171" s="31">
        <v>0</v>
      </c>
    </row>
    <row r="172" spans="1:7" x14ac:dyDescent="0.25">
      <c r="A172" s="163">
        <v>219</v>
      </c>
      <c r="B172" s="11" t="s">
        <v>593</v>
      </c>
      <c r="C172" s="11" t="s">
        <v>20</v>
      </c>
      <c r="D172" s="11">
        <v>30</v>
      </c>
      <c r="E172" s="107">
        <v>5</v>
      </c>
      <c r="F172" s="193" t="s">
        <v>701</v>
      </c>
      <c r="G172" s="31">
        <v>690</v>
      </c>
    </row>
    <row r="173" spans="1:7" ht="9" customHeight="1" thickBot="1" x14ac:dyDescent="0.3">
      <c r="A173" s="21"/>
      <c r="B173" s="22"/>
      <c r="C173" s="22"/>
      <c r="D173" s="22"/>
      <c r="E173" s="108"/>
      <c r="F173" s="205" t="s">
        <v>242</v>
      </c>
      <c r="G173" s="26"/>
    </row>
    <row r="174" spans="1:7" x14ac:dyDescent="0.25">
      <c r="F174" s="206" t="s">
        <v>242</v>
      </c>
    </row>
    <row r="175" spans="1:7" x14ac:dyDescent="0.25">
      <c r="F175" s="206" t="s">
        <v>242</v>
      </c>
    </row>
    <row r="176" spans="1:7" x14ac:dyDescent="0.25">
      <c r="A176" s="1" t="s">
        <v>0</v>
      </c>
      <c r="B176" s="1" t="s">
        <v>367</v>
      </c>
    </row>
    <row r="177" spans="1:9" x14ac:dyDescent="0.25">
      <c r="A177" s="1" t="s">
        <v>78</v>
      </c>
      <c r="B177" s="1" t="s">
        <v>333</v>
      </c>
    </row>
    <row r="178" spans="1:9" ht="15.75" thickBot="1" x14ac:dyDescent="0.3"/>
    <row r="179" spans="1:9" ht="39" thickBot="1" x14ac:dyDescent="0.3">
      <c r="A179" s="114" t="s">
        <v>80</v>
      </c>
      <c r="B179" s="115" t="s">
        <v>7</v>
      </c>
      <c r="C179" s="115" t="s">
        <v>50</v>
      </c>
      <c r="D179" s="115" t="s">
        <v>9</v>
      </c>
      <c r="E179" s="258" t="s">
        <v>480</v>
      </c>
      <c r="F179" s="276" t="s">
        <v>481</v>
      </c>
      <c r="G179" s="257" t="s">
        <v>482</v>
      </c>
      <c r="H179" s="118" t="s">
        <v>91</v>
      </c>
      <c r="I179" s="119" t="s">
        <v>92</v>
      </c>
    </row>
    <row r="180" spans="1:9" x14ac:dyDescent="0.25">
      <c r="A180" s="38">
        <v>154</v>
      </c>
      <c r="B180" s="39" t="s">
        <v>551</v>
      </c>
      <c r="C180" s="39" t="s">
        <v>22</v>
      </c>
      <c r="D180" s="39">
        <v>80</v>
      </c>
      <c r="E180" s="39">
        <v>84.3</v>
      </c>
      <c r="F180" s="182" t="s">
        <v>594</v>
      </c>
      <c r="G180" s="278" t="s">
        <v>684</v>
      </c>
      <c r="H180" s="295">
        <v>2395</v>
      </c>
      <c r="I180" s="295">
        <v>1</v>
      </c>
    </row>
    <row r="181" spans="1:9" x14ac:dyDescent="0.25">
      <c r="A181" s="137"/>
      <c r="B181" s="138"/>
      <c r="C181" s="138"/>
      <c r="D181" s="138" t="s">
        <v>93</v>
      </c>
      <c r="E181" s="138">
        <v>654</v>
      </c>
      <c r="F181" s="184" t="s">
        <v>702</v>
      </c>
      <c r="G181" s="184" t="s">
        <v>740</v>
      </c>
      <c r="H181" s="296"/>
      <c r="I181" s="296"/>
    </row>
    <row r="182" spans="1:9" x14ac:dyDescent="0.25">
      <c r="A182" s="54">
        <v>152</v>
      </c>
      <c r="B182" s="55" t="s">
        <v>550</v>
      </c>
      <c r="C182" s="55" t="s">
        <v>22</v>
      </c>
      <c r="D182" s="55">
        <v>75</v>
      </c>
      <c r="E182" s="55">
        <v>82.66</v>
      </c>
      <c r="F182" s="187" t="s">
        <v>595</v>
      </c>
      <c r="G182" s="187" t="s">
        <v>638</v>
      </c>
      <c r="H182" s="298">
        <v>1919</v>
      </c>
      <c r="I182" s="298">
        <v>1</v>
      </c>
    </row>
    <row r="183" spans="1:9" x14ac:dyDescent="0.25">
      <c r="A183" s="137"/>
      <c r="B183" s="138"/>
      <c r="C183" s="138"/>
      <c r="D183" s="138" t="s">
        <v>93</v>
      </c>
      <c r="E183" s="138">
        <v>494</v>
      </c>
      <c r="F183" s="184" t="s">
        <v>703</v>
      </c>
      <c r="G183" s="184" t="s">
        <v>741</v>
      </c>
      <c r="H183" s="296"/>
      <c r="I183" s="296"/>
    </row>
    <row r="184" spans="1:9" x14ac:dyDescent="0.25">
      <c r="A184" s="54">
        <v>308</v>
      </c>
      <c r="B184" s="55" t="s">
        <v>549</v>
      </c>
      <c r="C184" s="55" t="s">
        <v>20</v>
      </c>
      <c r="D184" s="55">
        <v>70</v>
      </c>
      <c r="E184" s="55">
        <v>110.71</v>
      </c>
      <c r="F184" s="187" t="s">
        <v>596</v>
      </c>
      <c r="G184" s="187" t="s">
        <v>639</v>
      </c>
      <c r="H184" s="298">
        <v>294</v>
      </c>
      <c r="I184" s="298">
        <v>1</v>
      </c>
    </row>
    <row r="185" spans="1:9" x14ac:dyDescent="0.25">
      <c r="A185" s="137"/>
      <c r="B185" s="138"/>
      <c r="C185" s="138"/>
      <c r="D185" s="138" t="s">
        <v>93</v>
      </c>
      <c r="E185" s="138">
        <v>0</v>
      </c>
      <c r="F185" s="184" t="s">
        <v>704</v>
      </c>
      <c r="G185" s="184" t="s">
        <v>132</v>
      </c>
      <c r="H185" s="296"/>
      <c r="I185" s="296"/>
    </row>
    <row r="186" spans="1:9" x14ac:dyDescent="0.25">
      <c r="A186" s="54">
        <v>305</v>
      </c>
      <c r="B186" s="55" t="s">
        <v>546</v>
      </c>
      <c r="C186" s="55" t="s">
        <v>20</v>
      </c>
      <c r="D186" s="55">
        <v>65</v>
      </c>
      <c r="E186" s="55">
        <v>79.010000000000005</v>
      </c>
      <c r="F186" s="187" t="s">
        <v>599</v>
      </c>
      <c r="G186" s="187" t="s">
        <v>642</v>
      </c>
      <c r="H186" s="298">
        <v>1575</v>
      </c>
      <c r="I186" s="298">
        <v>1</v>
      </c>
    </row>
    <row r="187" spans="1:9" x14ac:dyDescent="0.25">
      <c r="A187" s="137"/>
      <c r="B187" s="138"/>
      <c r="C187" s="138"/>
      <c r="D187" s="138" t="s">
        <v>93</v>
      </c>
      <c r="E187" s="138">
        <v>350</v>
      </c>
      <c r="F187" s="184" t="s">
        <v>705</v>
      </c>
      <c r="G187" s="184" t="s">
        <v>742</v>
      </c>
      <c r="H187" s="296"/>
      <c r="I187" s="296"/>
    </row>
    <row r="188" spans="1:9" x14ac:dyDescent="0.25">
      <c r="A188" s="54">
        <v>304</v>
      </c>
      <c r="B188" s="55" t="s">
        <v>547</v>
      </c>
      <c r="C188" s="55" t="s">
        <v>20</v>
      </c>
      <c r="D188" s="55">
        <v>65</v>
      </c>
      <c r="E188" s="55">
        <v>81.3</v>
      </c>
      <c r="F188" s="187" t="s">
        <v>598</v>
      </c>
      <c r="G188" s="187" t="s">
        <v>641</v>
      </c>
      <c r="H188" s="298">
        <v>1360</v>
      </c>
      <c r="I188" s="298">
        <v>2</v>
      </c>
    </row>
    <row r="189" spans="1:9" x14ac:dyDescent="0.25">
      <c r="A189" s="137"/>
      <c r="B189" s="138"/>
      <c r="C189" s="138"/>
      <c r="D189" s="138" t="s">
        <v>93</v>
      </c>
      <c r="E189" s="138">
        <v>296</v>
      </c>
      <c r="F189" s="184" t="s">
        <v>706</v>
      </c>
      <c r="G189" s="184" t="s">
        <v>743</v>
      </c>
      <c r="H189" s="296"/>
      <c r="I189" s="296"/>
    </row>
    <row r="190" spans="1:9" x14ac:dyDescent="0.25">
      <c r="A190" s="54">
        <v>307</v>
      </c>
      <c r="B190" s="55" t="s">
        <v>545</v>
      </c>
      <c r="C190" s="55" t="s">
        <v>20</v>
      </c>
      <c r="D190" s="55">
        <v>65</v>
      </c>
      <c r="E190" s="55">
        <v>80.38</v>
      </c>
      <c r="F190" s="187" t="s">
        <v>600</v>
      </c>
      <c r="G190" s="187" t="s">
        <v>643</v>
      </c>
      <c r="H190" s="298">
        <v>1247</v>
      </c>
      <c r="I190" s="298">
        <v>3</v>
      </c>
    </row>
    <row r="191" spans="1:9" x14ac:dyDescent="0.25">
      <c r="A191" s="137"/>
      <c r="B191" s="138"/>
      <c r="C191" s="138"/>
      <c r="D191" s="138" t="s">
        <v>93</v>
      </c>
      <c r="E191" s="138">
        <v>317</v>
      </c>
      <c r="F191" s="184" t="s">
        <v>707</v>
      </c>
      <c r="G191" s="184" t="s">
        <v>225</v>
      </c>
      <c r="H191" s="296"/>
      <c r="I191" s="296"/>
    </row>
    <row r="192" spans="1:9" x14ac:dyDescent="0.25">
      <c r="A192" s="54">
        <v>458</v>
      </c>
      <c r="B192" s="55" t="s">
        <v>548</v>
      </c>
      <c r="C192" s="55" t="s">
        <v>171</v>
      </c>
      <c r="D192" s="55">
        <v>65</v>
      </c>
      <c r="E192" s="55">
        <v>83.25</v>
      </c>
      <c r="F192" s="187" t="s">
        <v>597</v>
      </c>
      <c r="G192" s="187" t="s">
        <v>640</v>
      </c>
      <c r="H192" s="298">
        <v>1199</v>
      </c>
      <c r="I192" s="298">
        <v>4</v>
      </c>
    </row>
    <row r="193" spans="1:9" x14ac:dyDescent="0.25">
      <c r="A193" s="137"/>
      <c r="B193" s="138"/>
      <c r="C193" s="138"/>
      <c r="D193" s="138" t="s">
        <v>93</v>
      </c>
      <c r="E193" s="138">
        <v>252</v>
      </c>
      <c r="F193" s="184" t="s">
        <v>708</v>
      </c>
      <c r="G193" s="184" t="s">
        <v>744</v>
      </c>
      <c r="H193" s="296"/>
      <c r="I193" s="296"/>
    </row>
    <row r="194" spans="1:9" x14ac:dyDescent="0.25">
      <c r="A194" s="54">
        <v>292</v>
      </c>
      <c r="B194" s="55" t="s">
        <v>552</v>
      </c>
      <c r="C194" s="55" t="s">
        <v>20</v>
      </c>
      <c r="D194" s="55">
        <v>60</v>
      </c>
      <c r="E194" s="55">
        <v>67.03</v>
      </c>
      <c r="F194" s="187" t="s">
        <v>601</v>
      </c>
      <c r="G194" s="187" t="s">
        <v>644</v>
      </c>
      <c r="H194" s="298">
        <v>2058</v>
      </c>
      <c r="I194" s="298">
        <v>1</v>
      </c>
    </row>
    <row r="195" spans="1:9" x14ac:dyDescent="0.25">
      <c r="A195" s="137"/>
      <c r="B195" s="138"/>
      <c r="C195" s="138"/>
      <c r="D195" s="138" t="s">
        <v>93</v>
      </c>
      <c r="E195" s="138">
        <v>613</v>
      </c>
      <c r="F195" s="184" t="s">
        <v>709</v>
      </c>
      <c r="G195" s="184" t="s">
        <v>745</v>
      </c>
      <c r="H195" s="296"/>
      <c r="I195" s="296"/>
    </row>
    <row r="196" spans="1:9" x14ac:dyDescent="0.25">
      <c r="A196" s="54">
        <v>300</v>
      </c>
      <c r="B196" s="55" t="s">
        <v>554</v>
      </c>
      <c r="C196" s="55" t="s">
        <v>20</v>
      </c>
      <c r="D196" s="55">
        <v>60</v>
      </c>
      <c r="E196" s="55">
        <v>70.81</v>
      </c>
      <c r="F196" s="187" t="s">
        <v>602</v>
      </c>
      <c r="G196" s="187" t="s">
        <v>645</v>
      </c>
      <c r="H196" s="298">
        <v>1332</v>
      </c>
      <c r="I196" s="298">
        <v>2</v>
      </c>
    </row>
    <row r="197" spans="1:9" x14ac:dyDescent="0.25">
      <c r="A197" s="137"/>
      <c r="B197" s="138"/>
      <c r="C197" s="138"/>
      <c r="D197" s="138" t="s">
        <v>93</v>
      </c>
      <c r="E197" s="138">
        <v>493</v>
      </c>
      <c r="F197" s="184" t="s">
        <v>710</v>
      </c>
      <c r="G197" s="184" t="s">
        <v>746</v>
      </c>
      <c r="H197" s="296"/>
      <c r="I197" s="296"/>
    </row>
    <row r="198" spans="1:9" x14ac:dyDescent="0.25">
      <c r="A198" s="54">
        <v>298</v>
      </c>
      <c r="B198" s="55" t="s">
        <v>553</v>
      </c>
      <c r="C198" s="55" t="s">
        <v>20</v>
      </c>
      <c r="D198" s="55">
        <v>60</v>
      </c>
      <c r="E198" s="55">
        <v>0</v>
      </c>
      <c r="F198" s="187" t="s">
        <v>133</v>
      </c>
      <c r="G198" s="187" t="s">
        <v>133</v>
      </c>
      <c r="H198" s="298">
        <v>0</v>
      </c>
      <c r="I198" s="298"/>
    </row>
    <row r="199" spans="1:9" x14ac:dyDescent="0.25">
      <c r="A199" s="137"/>
      <c r="B199" s="138"/>
      <c r="C199" s="138"/>
      <c r="D199" s="138" t="s">
        <v>93</v>
      </c>
      <c r="E199" s="138">
        <v>0</v>
      </c>
      <c r="F199" s="184" t="s">
        <v>130</v>
      </c>
      <c r="G199" s="184" t="s">
        <v>130</v>
      </c>
      <c r="H199" s="296"/>
      <c r="I199" s="296"/>
    </row>
    <row r="200" spans="1:9" x14ac:dyDescent="0.25">
      <c r="A200" s="54">
        <v>289</v>
      </c>
      <c r="B200" s="55" t="s">
        <v>560</v>
      </c>
      <c r="C200" s="55" t="s">
        <v>20</v>
      </c>
      <c r="D200" s="55">
        <v>55</v>
      </c>
      <c r="E200" s="55">
        <v>66.45</v>
      </c>
      <c r="F200" s="187" t="s">
        <v>607</v>
      </c>
      <c r="G200" s="187" t="s">
        <v>650</v>
      </c>
      <c r="H200" s="298">
        <v>1954</v>
      </c>
      <c r="I200" s="298">
        <v>1</v>
      </c>
    </row>
    <row r="201" spans="1:9" x14ac:dyDescent="0.25">
      <c r="A201" s="137"/>
      <c r="B201" s="138"/>
      <c r="C201" s="138"/>
      <c r="D201" s="138" t="s">
        <v>93</v>
      </c>
      <c r="E201" s="138">
        <v>552</v>
      </c>
      <c r="F201" s="184" t="s">
        <v>711</v>
      </c>
      <c r="G201" s="184" t="s">
        <v>747</v>
      </c>
      <c r="H201" s="296"/>
      <c r="I201" s="296"/>
    </row>
    <row r="202" spans="1:9" x14ac:dyDescent="0.25">
      <c r="A202" s="54">
        <v>281</v>
      </c>
      <c r="B202" s="55" t="s">
        <v>556</v>
      </c>
      <c r="C202" s="55" t="s">
        <v>20</v>
      </c>
      <c r="D202" s="55">
        <v>55</v>
      </c>
      <c r="E202" s="55">
        <v>66.959999999999994</v>
      </c>
      <c r="F202" s="187" t="s">
        <v>604</v>
      </c>
      <c r="G202" s="187" t="s">
        <v>647</v>
      </c>
      <c r="H202" s="298">
        <v>1873</v>
      </c>
      <c r="I202" s="298">
        <v>2</v>
      </c>
    </row>
    <row r="203" spans="1:9" x14ac:dyDescent="0.25">
      <c r="A203" s="137"/>
      <c r="B203" s="138"/>
      <c r="C203" s="138"/>
      <c r="D203" s="138" t="s">
        <v>93</v>
      </c>
      <c r="E203" s="138">
        <v>536</v>
      </c>
      <c r="F203" s="184" t="s">
        <v>712</v>
      </c>
      <c r="G203" s="184" t="s">
        <v>738</v>
      </c>
      <c r="H203" s="296"/>
      <c r="I203" s="296"/>
    </row>
    <row r="204" spans="1:9" x14ac:dyDescent="0.25">
      <c r="A204" s="54">
        <v>285</v>
      </c>
      <c r="B204" s="55" t="s">
        <v>558</v>
      </c>
      <c r="C204" s="55" t="s">
        <v>20</v>
      </c>
      <c r="D204" s="55">
        <v>55</v>
      </c>
      <c r="E204" s="55">
        <v>67.75</v>
      </c>
      <c r="F204" s="187" t="s">
        <v>606</v>
      </c>
      <c r="G204" s="187" t="s">
        <v>649</v>
      </c>
      <c r="H204" s="298">
        <v>1814</v>
      </c>
      <c r="I204" s="298">
        <v>3</v>
      </c>
    </row>
    <row r="205" spans="1:9" x14ac:dyDescent="0.25">
      <c r="A205" s="137"/>
      <c r="B205" s="138"/>
      <c r="C205" s="138"/>
      <c r="D205" s="138" t="s">
        <v>93</v>
      </c>
      <c r="E205" s="138">
        <v>510</v>
      </c>
      <c r="F205" s="184" t="s">
        <v>713</v>
      </c>
      <c r="G205" s="184" t="s">
        <v>484</v>
      </c>
      <c r="H205" s="296"/>
      <c r="I205" s="296"/>
    </row>
    <row r="206" spans="1:9" x14ac:dyDescent="0.25">
      <c r="A206" s="54">
        <v>439</v>
      </c>
      <c r="B206" s="55" t="s">
        <v>555</v>
      </c>
      <c r="C206" s="55" t="s">
        <v>26</v>
      </c>
      <c r="D206" s="55">
        <v>55</v>
      </c>
      <c r="E206" s="55">
        <v>69.66</v>
      </c>
      <c r="F206" s="187" t="s">
        <v>603</v>
      </c>
      <c r="G206" s="187" t="s">
        <v>646</v>
      </c>
      <c r="H206" s="298">
        <v>1586</v>
      </c>
      <c r="I206" s="298">
        <v>4</v>
      </c>
    </row>
    <row r="207" spans="1:9" x14ac:dyDescent="0.25">
      <c r="A207" s="137"/>
      <c r="B207" s="138"/>
      <c r="C207" s="138"/>
      <c r="D207" s="138" t="s">
        <v>93</v>
      </c>
      <c r="E207" s="138">
        <v>451</v>
      </c>
      <c r="F207" s="184" t="s">
        <v>714</v>
      </c>
      <c r="G207" s="184" t="s">
        <v>748</v>
      </c>
      <c r="H207" s="296"/>
      <c r="I207" s="296"/>
    </row>
    <row r="208" spans="1:9" x14ac:dyDescent="0.25">
      <c r="A208" s="54">
        <v>284</v>
      </c>
      <c r="B208" s="55" t="s">
        <v>557</v>
      </c>
      <c r="C208" s="55" t="s">
        <v>20</v>
      </c>
      <c r="D208" s="55">
        <v>55</v>
      </c>
      <c r="E208" s="55">
        <v>89.22</v>
      </c>
      <c r="F208" s="187" t="s">
        <v>605</v>
      </c>
      <c r="G208" s="187" t="s">
        <v>648</v>
      </c>
      <c r="H208" s="298">
        <v>576</v>
      </c>
      <c r="I208" s="298">
        <v>5</v>
      </c>
    </row>
    <row r="209" spans="1:9" x14ac:dyDescent="0.25">
      <c r="A209" s="137"/>
      <c r="B209" s="138"/>
      <c r="C209" s="138"/>
      <c r="D209" s="138" t="s">
        <v>93</v>
      </c>
      <c r="E209" s="138">
        <v>46</v>
      </c>
      <c r="F209" s="184" t="s">
        <v>715</v>
      </c>
      <c r="G209" s="184" t="s">
        <v>749</v>
      </c>
      <c r="H209" s="296"/>
      <c r="I209" s="296"/>
    </row>
    <row r="210" spans="1:9" x14ac:dyDescent="0.25">
      <c r="A210" s="54">
        <v>286</v>
      </c>
      <c r="B210" s="55" t="s">
        <v>559</v>
      </c>
      <c r="C210" s="55" t="s">
        <v>20</v>
      </c>
      <c r="D210" s="55">
        <v>55</v>
      </c>
      <c r="E210" s="55">
        <v>82.36</v>
      </c>
      <c r="F210" s="187" t="s">
        <v>133</v>
      </c>
      <c r="G210" s="187" t="s">
        <v>133</v>
      </c>
      <c r="H210" s="298">
        <v>145</v>
      </c>
      <c r="I210" s="298">
        <v>6</v>
      </c>
    </row>
    <row r="211" spans="1:9" x14ac:dyDescent="0.25">
      <c r="A211" s="137"/>
      <c r="B211" s="138"/>
      <c r="C211" s="138"/>
      <c r="D211" s="138" t="s">
        <v>93</v>
      </c>
      <c r="E211" s="138">
        <v>145</v>
      </c>
      <c r="F211" s="184" t="s">
        <v>130</v>
      </c>
      <c r="G211" s="184" t="s">
        <v>130</v>
      </c>
      <c r="H211" s="296"/>
      <c r="I211" s="296"/>
    </row>
    <row r="212" spans="1:9" x14ac:dyDescent="0.25">
      <c r="A212" s="54">
        <v>193</v>
      </c>
      <c r="B212" s="55" t="s">
        <v>561</v>
      </c>
      <c r="C212" s="55" t="s">
        <v>18</v>
      </c>
      <c r="D212" s="55">
        <v>50</v>
      </c>
      <c r="E212" s="55">
        <v>55.7</v>
      </c>
      <c r="F212" s="187" t="s">
        <v>608</v>
      </c>
      <c r="G212" s="187" t="s">
        <v>651</v>
      </c>
      <c r="H212" s="298">
        <v>2572</v>
      </c>
      <c r="I212" s="298">
        <v>1</v>
      </c>
    </row>
    <row r="213" spans="1:9" x14ac:dyDescent="0.25">
      <c r="A213" s="137"/>
      <c r="B213" s="138"/>
      <c r="C213" s="138"/>
      <c r="D213" s="138" t="s">
        <v>93</v>
      </c>
      <c r="E213" s="138">
        <v>873</v>
      </c>
      <c r="F213" s="184" t="s">
        <v>716</v>
      </c>
      <c r="G213" s="184" t="s">
        <v>750</v>
      </c>
      <c r="H213" s="296"/>
      <c r="I213" s="296"/>
    </row>
    <row r="214" spans="1:9" x14ac:dyDescent="0.25">
      <c r="A214" s="54">
        <v>263</v>
      </c>
      <c r="B214" s="55" t="s">
        <v>563</v>
      </c>
      <c r="C214" s="55" t="s">
        <v>20</v>
      </c>
      <c r="D214" s="55">
        <v>50</v>
      </c>
      <c r="E214" s="55">
        <v>60.07</v>
      </c>
      <c r="F214" s="187" t="s">
        <v>609</v>
      </c>
      <c r="G214" s="187" t="s">
        <v>652</v>
      </c>
      <c r="H214" s="298">
        <v>2259</v>
      </c>
      <c r="I214" s="298">
        <v>2</v>
      </c>
    </row>
    <row r="215" spans="1:9" x14ac:dyDescent="0.25">
      <c r="A215" s="137"/>
      <c r="B215" s="138"/>
      <c r="C215" s="138"/>
      <c r="D215" s="138" t="s">
        <v>93</v>
      </c>
      <c r="E215" s="138">
        <v>699</v>
      </c>
      <c r="F215" s="184" t="s">
        <v>717</v>
      </c>
      <c r="G215" s="184" t="s">
        <v>491</v>
      </c>
      <c r="H215" s="296"/>
      <c r="I215" s="296"/>
    </row>
    <row r="216" spans="1:9" x14ac:dyDescent="0.25">
      <c r="A216" s="54">
        <v>266</v>
      </c>
      <c r="B216" s="55" t="s">
        <v>564</v>
      </c>
      <c r="C216" s="55" t="s">
        <v>20</v>
      </c>
      <c r="D216" s="55">
        <v>50</v>
      </c>
      <c r="E216" s="55">
        <v>62.82</v>
      </c>
      <c r="F216" s="187" t="s">
        <v>610</v>
      </c>
      <c r="G216" s="187" t="s">
        <v>653</v>
      </c>
      <c r="H216" s="298">
        <v>2111</v>
      </c>
      <c r="I216" s="298">
        <v>3</v>
      </c>
    </row>
    <row r="217" spans="1:9" x14ac:dyDescent="0.25">
      <c r="A217" s="137"/>
      <c r="B217" s="138"/>
      <c r="C217" s="138"/>
      <c r="D217" s="138" t="s">
        <v>93</v>
      </c>
      <c r="E217" s="138">
        <v>599</v>
      </c>
      <c r="F217" s="184" t="s">
        <v>718</v>
      </c>
      <c r="G217" s="184" t="s">
        <v>751</v>
      </c>
      <c r="H217" s="296"/>
      <c r="I217" s="296"/>
    </row>
    <row r="218" spans="1:9" x14ac:dyDescent="0.25">
      <c r="A218" s="54">
        <v>195</v>
      </c>
      <c r="B218" s="55" t="s">
        <v>565</v>
      </c>
      <c r="C218" s="55" t="s">
        <v>18</v>
      </c>
      <c r="D218" s="55">
        <v>50</v>
      </c>
      <c r="E218" s="55">
        <v>61.34</v>
      </c>
      <c r="F218" s="187" t="s">
        <v>611</v>
      </c>
      <c r="G218" s="187" t="s">
        <v>654</v>
      </c>
      <c r="H218" s="298">
        <v>1625</v>
      </c>
      <c r="I218" s="298">
        <v>4</v>
      </c>
    </row>
    <row r="219" spans="1:9" x14ac:dyDescent="0.25">
      <c r="A219" s="137"/>
      <c r="B219" s="138"/>
      <c r="C219" s="138"/>
      <c r="D219" s="138" t="s">
        <v>93</v>
      </c>
      <c r="E219" s="138">
        <v>652</v>
      </c>
      <c r="F219" s="184" t="s">
        <v>719</v>
      </c>
      <c r="G219" s="184" t="s">
        <v>752</v>
      </c>
      <c r="H219" s="296"/>
      <c r="I219" s="296"/>
    </row>
    <row r="220" spans="1:9" x14ac:dyDescent="0.25">
      <c r="A220" s="54">
        <v>194</v>
      </c>
      <c r="B220" s="55" t="s">
        <v>562</v>
      </c>
      <c r="C220" s="55" t="s">
        <v>18</v>
      </c>
      <c r="D220" s="55">
        <v>50</v>
      </c>
      <c r="E220" s="55">
        <v>65.290000000000006</v>
      </c>
      <c r="F220" s="187" t="s">
        <v>133</v>
      </c>
      <c r="G220" s="187" t="s">
        <v>133</v>
      </c>
      <c r="H220" s="298">
        <v>515</v>
      </c>
      <c r="I220" s="298">
        <v>5</v>
      </c>
    </row>
    <row r="221" spans="1:9" x14ac:dyDescent="0.25">
      <c r="A221" s="137"/>
      <c r="B221" s="138"/>
      <c r="C221" s="138"/>
      <c r="D221" s="138" t="s">
        <v>93</v>
      </c>
      <c r="E221" s="138">
        <v>515</v>
      </c>
      <c r="F221" s="184" t="s">
        <v>130</v>
      </c>
      <c r="G221" s="184" t="s">
        <v>130</v>
      </c>
      <c r="H221" s="296"/>
      <c r="I221" s="296"/>
    </row>
    <row r="222" spans="1:9" x14ac:dyDescent="0.25">
      <c r="A222" s="54">
        <v>126</v>
      </c>
      <c r="B222" s="55" t="s">
        <v>572</v>
      </c>
      <c r="C222" s="55" t="s">
        <v>22</v>
      </c>
      <c r="D222" s="55">
        <v>45</v>
      </c>
      <c r="E222" s="55">
        <v>53.3</v>
      </c>
      <c r="F222" s="187" t="s">
        <v>617</v>
      </c>
      <c r="G222" s="187" t="s">
        <v>659</v>
      </c>
      <c r="H222" s="298">
        <v>2603</v>
      </c>
      <c r="I222" s="298">
        <v>1</v>
      </c>
    </row>
    <row r="223" spans="1:9" x14ac:dyDescent="0.25">
      <c r="A223" s="137"/>
      <c r="B223" s="138"/>
      <c r="C223" s="138"/>
      <c r="D223" s="138" t="s">
        <v>93</v>
      </c>
      <c r="E223" s="138">
        <v>897</v>
      </c>
      <c r="F223" s="184" t="s">
        <v>720</v>
      </c>
      <c r="G223" s="184" t="s">
        <v>721</v>
      </c>
      <c r="H223" s="296"/>
      <c r="I223" s="296"/>
    </row>
    <row r="224" spans="1:9" x14ac:dyDescent="0.25">
      <c r="A224" s="54">
        <v>258</v>
      </c>
      <c r="B224" s="55" t="s">
        <v>573</v>
      </c>
      <c r="C224" s="55" t="s">
        <v>20</v>
      </c>
      <c r="D224" s="55">
        <v>45</v>
      </c>
      <c r="E224" s="55">
        <v>55.56</v>
      </c>
      <c r="F224" s="187" t="s">
        <v>618</v>
      </c>
      <c r="G224" s="187" t="s">
        <v>660</v>
      </c>
      <c r="H224" s="298">
        <v>2504</v>
      </c>
      <c r="I224" s="298">
        <v>2</v>
      </c>
    </row>
    <row r="225" spans="1:9" x14ac:dyDescent="0.25">
      <c r="A225" s="137"/>
      <c r="B225" s="138"/>
      <c r="C225" s="138"/>
      <c r="D225" s="138" t="s">
        <v>93</v>
      </c>
      <c r="E225" s="138">
        <v>800</v>
      </c>
      <c r="F225" s="184" t="s">
        <v>721</v>
      </c>
      <c r="G225" s="184" t="s">
        <v>753</v>
      </c>
      <c r="H225" s="296"/>
      <c r="I225" s="296"/>
    </row>
    <row r="226" spans="1:9" x14ac:dyDescent="0.25">
      <c r="A226" s="54">
        <v>254</v>
      </c>
      <c r="B226" s="55" t="s">
        <v>570</v>
      </c>
      <c r="C226" s="55" t="s">
        <v>20</v>
      </c>
      <c r="D226" s="55">
        <v>45</v>
      </c>
      <c r="E226" s="55">
        <v>59.42</v>
      </c>
      <c r="F226" s="187" t="s">
        <v>616</v>
      </c>
      <c r="G226" s="187" t="s">
        <v>658</v>
      </c>
      <c r="H226" s="298">
        <v>2170</v>
      </c>
      <c r="I226" s="298">
        <v>3</v>
      </c>
    </row>
    <row r="227" spans="1:9" x14ac:dyDescent="0.25">
      <c r="A227" s="137"/>
      <c r="B227" s="138"/>
      <c r="C227" s="138"/>
      <c r="D227" s="138" t="s">
        <v>93</v>
      </c>
      <c r="E227" s="138">
        <v>648</v>
      </c>
      <c r="F227" s="184" t="s">
        <v>503</v>
      </c>
      <c r="G227" s="184" t="s">
        <v>754</v>
      </c>
      <c r="H227" s="296"/>
      <c r="I227" s="296"/>
    </row>
    <row r="228" spans="1:9" x14ac:dyDescent="0.25">
      <c r="A228" s="54">
        <v>247</v>
      </c>
      <c r="B228" s="55" t="s">
        <v>566</v>
      </c>
      <c r="C228" s="55" t="s">
        <v>20</v>
      </c>
      <c r="D228" s="55">
        <v>45</v>
      </c>
      <c r="E228" s="55">
        <v>65.13</v>
      </c>
      <c r="F228" s="187" t="s">
        <v>613</v>
      </c>
      <c r="G228" s="187" t="s">
        <v>655</v>
      </c>
      <c r="H228" s="298">
        <v>1661</v>
      </c>
      <c r="I228" s="298">
        <v>4</v>
      </c>
    </row>
    <row r="229" spans="1:9" x14ac:dyDescent="0.25">
      <c r="A229" s="137"/>
      <c r="B229" s="138"/>
      <c r="C229" s="138"/>
      <c r="D229" s="138" t="s">
        <v>93</v>
      </c>
      <c r="E229" s="138">
        <v>449</v>
      </c>
      <c r="F229" s="184" t="s">
        <v>722</v>
      </c>
      <c r="G229" s="184" t="s">
        <v>729</v>
      </c>
      <c r="H229" s="296"/>
      <c r="I229" s="296"/>
    </row>
    <row r="230" spans="1:9" x14ac:dyDescent="0.25">
      <c r="A230" s="54">
        <v>248</v>
      </c>
      <c r="B230" s="55" t="s">
        <v>567</v>
      </c>
      <c r="C230" s="55" t="s">
        <v>20</v>
      </c>
      <c r="D230" s="55">
        <v>45</v>
      </c>
      <c r="E230" s="55">
        <v>61.98</v>
      </c>
      <c r="F230" s="187" t="s">
        <v>614</v>
      </c>
      <c r="G230" s="187" t="s">
        <v>656</v>
      </c>
      <c r="H230" s="298">
        <v>1547</v>
      </c>
      <c r="I230" s="298">
        <v>5</v>
      </c>
    </row>
    <row r="231" spans="1:9" x14ac:dyDescent="0.25">
      <c r="A231" s="137"/>
      <c r="B231" s="138"/>
      <c r="C231" s="138"/>
      <c r="D231" s="138" t="s">
        <v>93</v>
      </c>
      <c r="E231" s="138">
        <v>555</v>
      </c>
      <c r="F231" s="184" t="s">
        <v>723</v>
      </c>
      <c r="G231" s="184" t="s">
        <v>755</v>
      </c>
      <c r="H231" s="296"/>
      <c r="I231" s="296"/>
    </row>
    <row r="232" spans="1:9" x14ac:dyDescent="0.25">
      <c r="A232" s="54">
        <v>181</v>
      </c>
      <c r="B232" s="55" t="s">
        <v>568</v>
      </c>
      <c r="C232" s="55" t="s">
        <v>254</v>
      </c>
      <c r="D232" s="55">
        <v>45</v>
      </c>
      <c r="E232" s="55">
        <v>68.790000000000006</v>
      </c>
      <c r="F232" s="187" t="s">
        <v>615</v>
      </c>
      <c r="G232" s="187" t="s">
        <v>657</v>
      </c>
      <c r="H232" s="298">
        <v>1412</v>
      </c>
      <c r="I232" s="298">
        <v>6</v>
      </c>
    </row>
    <row r="233" spans="1:9" x14ac:dyDescent="0.25">
      <c r="A233" s="137"/>
      <c r="B233" s="138"/>
      <c r="C233" s="138"/>
      <c r="D233" s="138" t="s">
        <v>93</v>
      </c>
      <c r="E233" s="138">
        <v>339</v>
      </c>
      <c r="F233" s="184" t="s">
        <v>483</v>
      </c>
      <c r="G233" s="184" t="s">
        <v>216</v>
      </c>
      <c r="H233" s="296"/>
      <c r="I233" s="296"/>
    </row>
    <row r="234" spans="1:9" x14ac:dyDescent="0.25">
      <c r="A234" s="54">
        <v>121</v>
      </c>
      <c r="B234" s="55" t="s">
        <v>152</v>
      </c>
      <c r="C234" s="55" t="s">
        <v>22</v>
      </c>
      <c r="D234" s="55">
        <v>45</v>
      </c>
      <c r="E234" s="55">
        <v>61.49</v>
      </c>
      <c r="F234" s="187" t="s">
        <v>612</v>
      </c>
      <c r="G234" s="187" t="s">
        <v>133</v>
      </c>
      <c r="H234" s="298">
        <v>1150</v>
      </c>
      <c r="I234" s="298">
        <v>7</v>
      </c>
    </row>
    <row r="235" spans="1:9" x14ac:dyDescent="0.25">
      <c r="A235" s="137"/>
      <c r="B235" s="138"/>
      <c r="C235" s="138"/>
      <c r="D235" s="138" t="s">
        <v>93</v>
      </c>
      <c r="E235" s="138">
        <v>572</v>
      </c>
      <c r="F235" s="184" t="s">
        <v>724</v>
      </c>
      <c r="G235" s="184" t="s">
        <v>130</v>
      </c>
      <c r="H235" s="296"/>
      <c r="I235" s="296"/>
    </row>
    <row r="236" spans="1:9" x14ac:dyDescent="0.25">
      <c r="A236" s="54">
        <v>124</v>
      </c>
      <c r="B236" s="55" t="s">
        <v>569</v>
      </c>
      <c r="C236" s="55" t="s">
        <v>22</v>
      </c>
      <c r="D236" s="55">
        <v>45</v>
      </c>
      <c r="E236" s="55">
        <v>0</v>
      </c>
      <c r="F236" s="187" t="s">
        <v>133</v>
      </c>
      <c r="G236" s="187" t="s">
        <v>133</v>
      </c>
      <c r="H236" s="298">
        <v>0</v>
      </c>
      <c r="I236" s="298"/>
    </row>
    <row r="237" spans="1:9" x14ac:dyDescent="0.25">
      <c r="A237" s="137"/>
      <c r="B237" s="138"/>
      <c r="C237" s="138"/>
      <c r="D237" s="138" t="s">
        <v>93</v>
      </c>
      <c r="E237" s="138">
        <v>0</v>
      </c>
      <c r="F237" s="184" t="s">
        <v>130</v>
      </c>
      <c r="G237" s="184" t="s">
        <v>130</v>
      </c>
      <c r="H237" s="296"/>
      <c r="I237" s="296"/>
    </row>
    <row r="238" spans="1:9" x14ac:dyDescent="0.25">
      <c r="A238" s="54">
        <v>255</v>
      </c>
      <c r="B238" s="55" t="s">
        <v>571</v>
      </c>
      <c r="C238" s="55" t="s">
        <v>20</v>
      </c>
      <c r="D238" s="55">
        <v>45</v>
      </c>
      <c r="E238" s="55">
        <v>0</v>
      </c>
      <c r="F238" s="187" t="s">
        <v>133</v>
      </c>
      <c r="G238" s="187" t="s">
        <v>133</v>
      </c>
      <c r="H238" s="298">
        <v>0</v>
      </c>
      <c r="I238" s="298"/>
    </row>
    <row r="239" spans="1:9" x14ac:dyDescent="0.25">
      <c r="A239" s="137"/>
      <c r="B239" s="138"/>
      <c r="C239" s="138"/>
      <c r="D239" s="138" t="s">
        <v>93</v>
      </c>
      <c r="E239" s="138">
        <v>0</v>
      </c>
      <c r="F239" s="184" t="s">
        <v>130</v>
      </c>
      <c r="G239" s="184" t="s">
        <v>130</v>
      </c>
      <c r="H239" s="296"/>
      <c r="I239" s="296"/>
    </row>
    <row r="240" spans="1:9" x14ac:dyDescent="0.25">
      <c r="A240" s="54">
        <v>434</v>
      </c>
      <c r="B240" s="55" t="s">
        <v>578</v>
      </c>
      <c r="C240" s="55" t="s">
        <v>26</v>
      </c>
      <c r="D240" s="55">
        <v>40</v>
      </c>
      <c r="E240" s="55">
        <v>54.79</v>
      </c>
      <c r="F240" s="187" t="s">
        <v>623</v>
      </c>
      <c r="G240" s="187" t="s">
        <v>665</v>
      </c>
      <c r="H240" s="298">
        <v>2360</v>
      </c>
      <c r="I240" s="298">
        <v>1</v>
      </c>
    </row>
    <row r="241" spans="1:9" x14ac:dyDescent="0.25">
      <c r="A241" s="137"/>
      <c r="B241" s="138"/>
      <c r="C241" s="138"/>
      <c r="D241" s="138" t="s">
        <v>93</v>
      </c>
      <c r="E241" s="138">
        <v>757</v>
      </c>
      <c r="F241" s="184" t="s">
        <v>725</v>
      </c>
      <c r="G241" s="184" t="s">
        <v>756</v>
      </c>
      <c r="H241" s="296"/>
      <c r="I241" s="296"/>
    </row>
    <row r="242" spans="1:9" x14ac:dyDescent="0.25">
      <c r="A242" s="54">
        <v>234</v>
      </c>
      <c r="B242" s="55" t="s">
        <v>574</v>
      </c>
      <c r="C242" s="55" t="s">
        <v>20</v>
      </c>
      <c r="D242" s="55">
        <v>40</v>
      </c>
      <c r="E242" s="55">
        <v>54.45</v>
      </c>
      <c r="F242" s="187" t="s">
        <v>619</v>
      </c>
      <c r="G242" s="187" t="s">
        <v>661</v>
      </c>
      <c r="H242" s="298">
        <v>2259</v>
      </c>
      <c r="I242" s="298">
        <v>2</v>
      </c>
    </row>
    <row r="243" spans="1:9" x14ac:dyDescent="0.25">
      <c r="A243" s="137"/>
      <c r="B243" s="138"/>
      <c r="C243" s="138"/>
      <c r="D243" s="138" t="s">
        <v>93</v>
      </c>
      <c r="E243" s="138">
        <v>772</v>
      </c>
      <c r="F243" s="184" t="s">
        <v>726</v>
      </c>
      <c r="G243" s="184" t="s">
        <v>503</v>
      </c>
      <c r="H243" s="296"/>
      <c r="I243" s="296"/>
    </row>
    <row r="244" spans="1:9" x14ac:dyDescent="0.25">
      <c r="A244" s="54">
        <v>453</v>
      </c>
      <c r="B244" s="55" t="s">
        <v>577</v>
      </c>
      <c r="C244" s="55" t="s">
        <v>171</v>
      </c>
      <c r="D244" s="55">
        <v>40</v>
      </c>
      <c r="E244" s="274">
        <v>57.1</v>
      </c>
      <c r="F244" s="187" t="s">
        <v>622</v>
      </c>
      <c r="G244" s="187" t="s">
        <v>664</v>
      </c>
      <c r="H244" s="298">
        <v>2194</v>
      </c>
      <c r="I244" s="298">
        <v>3</v>
      </c>
    </row>
    <row r="245" spans="1:9" x14ac:dyDescent="0.25">
      <c r="A245" s="137"/>
      <c r="B245" s="138"/>
      <c r="C245" s="138"/>
      <c r="D245" s="138" t="s">
        <v>93</v>
      </c>
      <c r="E245" s="138">
        <v>664</v>
      </c>
      <c r="F245" s="184" t="s">
        <v>727</v>
      </c>
      <c r="G245" s="184" t="s">
        <v>757</v>
      </c>
      <c r="H245" s="296"/>
      <c r="I245" s="296"/>
    </row>
    <row r="246" spans="1:9" x14ac:dyDescent="0.25">
      <c r="A246" s="54">
        <v>116</v>
      </c>
      <c r="B246" s="55" t="s">
        <v>576</v>
      </c>
      <c r="C246" s="55" t="s">
        <v>22</v>
      </c>
      <c r="D246" s="55">
        <v>40</v>
      </c>
      <c r="E246" s="55">
        <v>59.71</v>
      </c>
      <c r="F246" s="187" t="s">
        <v>621</v>
      </c>
      <c r="G246" s="187" t="s">
        <v>663</v>
      </c>
      <c r="H246" s="298">
        <v>2091</v>
      </c>
      <c r="I246" s="298">
        <v>4</v>
      </c>
    </row>
    <row r="247" spans="1:9" x14ac:dyDescent="0.25">
      <c r="A247" s="137"/>
      <c r="B247" s="138"/>
      <c r="C247" s="138"/>
      <c r="D247" s="138" t="s">
        <v>93</v>
      </c>
      <c r="E247" s="138">
        <v>565</v>
      </c>
      <c r="F247" s="184" t="s">
        <v>728</v>
      </c>
      <c r="G247" s="184" t="s">
        <v>756</v>
      </c>
      <c r="H247" s="296"/>
      <c r="I247" s="296"/>
    </row>
    <row r="248" spans="1:9" x14ac:dyDescent="0.25">
      <c r="A248" s="54">
        <v>359</v>
      </c>
      <c r="B248" s="55" t="s">
        <v>575</v>
      </c>
      <c r="C248" s="55" t="s">
        <v>20</v>
      </c>
      <c r="D248" s="55">
        <v>40</v>
      </c>
      <c r="E248" s="55">
        <v>60.93</v>
      </c>
      <c r="F248" s="187" t="s">
        <v>620</v>
      </c>
      <c r="G248" s="187" t="s">
        <v>662</v>
      </c>
      <c r="H248" s="298">
        <v>2044</v>
      </c>
      <c r="I248" s="298">
        <v>5</v>
      </c>
    </row>
    <row r="249" spans="1:9" x14ac:dyDescent="0.25">
      <c r="A249" s="137"/>
      <c r="B249" s="138"/>
      <c r="C249" s="138"/>
      <c r="D249" s="138" t="s">
        <v>93</v>
      </c>
      <c r="E249" s="138">
        <v>521</v>
      </c>
      <c r="F249" s="184" t="s">
        <v>718</v>
      </c>
      <c r="G249" s="184" t="s">
        <v>758</v>
      </c>
      <c r="H249" s="296"/>
      <c r="I249" s="296"/>
    </row>
    <row r="250" spans="1:9" x14ac:dyDescent="0.25">
      <c r="A250" s="54">
        <v>239</v>
      </c>
      <c r="B250" s="55" t="s">
        <v>580</v>
      </c>
      <c r="C250" s="55" t="s">
        <v>20</v>
      </c>
      <c r="D250" s="55">
        <v>40</v>
      </c>
      <c r="E250" s="55">
        <v>60.64</v>
      </c>
      <c r="F250" s="187" t="s">
        <v>625</v>
      </c>
      <c r="G250" s="187" t="s">
        <v>666</v>
      </c>
      <c r="H250" s="298">
        <v>1715</v>
      </c>
      <c r="I250" s="298">
        <v>6</v>
      </c>
    </row>
    <row r="251" spans="1:9" x14ac:dyDescent="0.25">
      <c r="A251" s="137"/>
      <c r="B251" s="138"/>
      <c r="C251" s="138"/>
      <c r="D251" s="138" t="s">
        <v>93</v>
      </c>
      <c r="E251" s="138">
        <v>531</v>
      </c>
      <c r="F251" s="184" t="s">
        <v>729</v>
      </c>
      <c r="G251" s="184" t="s">
        <v>759</v>
      </c>
      <c r="H251" s="296"/>
      <c r="I251" s="296"/>
    </row>
    <row r="252" spans="1:9" x14ac:dyDescent="0.25">
      <c r="A252" s="54">
        <v>119</v>
      </c>
      <c r="B252" s="55" t="s">
        <v>579</v>
      </c>
      <c r="C252" s="55" t="s">
        <v>22</v>
      </c>
      <c r="D252" s="55">
        <v>40</v>
      </c>
      <c r="E252" s="55">
        <v>64.72</v>
      </c>
      <c r="F252" s="187" t="s">
        <v>624</v>
      </c>
      <c r="G252" s="187" t="s">
        <v>133</v>
      </c>
      <c r="H252" s="298">
        <v>778</v>
      </c>
      <c r="I252" s="298">
        <v>7</v>
      </c>
    </row>
    <row r="253" spans="1:9" x14ac:dyDescent="0.25">
      <c r="A253" s="137"/>
      <c r="B253" s="138"/>
      <c r="C253" s="138"/>
      <c r="D253" s="138" t="s">
        <v>93</v>
      </c>
      <c r="E253" s="138">
        <v>395</v>
      </c>
      <c r="F253" s="184" t="s">
        <v>730</v>
      </c>
      <c r="G253" s="184" t="s">
        <v>130</v>
      </c>
      <c r="H253" s="296"/>
      <c r="I253" s="296"/>
    </row>
    <row r="254" spans="1:9" x14ac:dyDescent="0.25">
      <c r="A254" s="54">
        <v>103</v>
      </c>
      <c r="B254" s="55" t="s">
        <v>584</v>
      </c>
      <c r="C254" s="55" t="s">
        <v>22</v>
      </c>
      <c r="D254" s="55">
        <v>35</v>
      </c>
      <c r="E254" s="55">
        <v>54.38</v>
      </c>
      <c r="F254" s="187" t="s">
        <v>629</v>
      </c>
      <c r="G254" s="187" t="s">
        <v>669</v>
      </c>
      <c r="H254" s="298">
        <v>2291</v>
      </c>
      <c r="I254" s="298">
        <v>1</v>
      </c>
    </row>
    <row r="255" spans="1:9" x14ac:dyDescent="0.25">
      <c r="A255" s="137"/>
      <c r="B255" s="138"/>
      <c r="C255" s="138"/>
      <c r="D255" s="138" t="s">
        <v>93</v>
      </c>
      <c r="E255" s="138">
        <v>703</v>
      </c>
      <c r="F255" s="184" t="s">
        <v>731</v>
      </c>
      <c r="G255" s="184" t="s">
        <v>511</v>
      </c>
      <c r="H255" s="296"/>
      <c r="I255" s="296"/>
    </row>
    <row r="256" spans="1:9" x14ac:dyDescent="0.25">
      <c r="A256" s="54">
        <v>106</v>
      </c>
      <c r="B256" s="55" t="s">
        <v>585</v>
      </c>
      <c r="C256" s="55" t="s">
        <v>22</v>
      </c>
      <c r="D256" s="55">
        <v>35</v>
      </c>
      <c r="E256" s="55">
        <v>55.51</v>
      </c>
      <c r="F256" s="187" t="s">
        <v>630</v>
      </c>
      <c r="G256" s="187" t="s">
        <v>670</v>
      </c>
      <c r="H256" s="298">
        <v>2217</v>
      </c>
      <c r="I256" s="298">
        <v>2</v>
      </c>
    </row>
    <row r="257" spans="1:9" x14ac:dyDescent="0.25">
      <c r="A257" s="137"/>
      <c r="B257" s="138"/>
      <c r="C257" s="138"/>
      <c r="D257" s="138" t="s">
        <v>93</v>
      </c>
      <c r="E257" s="138">
        <v>657</v>
      </c>
      <c r="F257" s="184" t="s">
        <v>732</v>
      </c>
      <c r="G257" s="184" t="s">
        <v>760</v>
      </c>
      <c r="H257" s="296"/>
      <c r="I257" s="296"/>
    </row>
    <row r="258" spans="1:9" x14ac:dyDescent="0.25">
      <c r="A258" s="54">
        <v>221</v>
      </c>
      <c r="B258" s="55" t="s">
        <v>582</v>
      </c>
      <c r="C258" s="55" t="s">
        <v>20</v>
      </c>
      <c r="D258" s="55">
        <v>35</v>
      </c>
      <c r="E258" s="55">
        <v>56.78</v>
      </c>
      <c r="F258" s="187" t="s">
        <v>627</v>
      </c>
      <c r="G258" s="187" t="s">
        <v>668</v>
      </c>
      <c r="H258" s="298">
        <v>1728</v>
      </c>
      <c r="I258" s="298">
        <v>3</v>
      </c>
    </row>
    <row r="259" spans="1:9" x14ac:dyDescent="0.25">
      <c r="A259" s="137"/>
      <c r="B259" s="138"/>
      <c r="C259" s="138"/>
      <c r="D259" s="138" t="s">
        <v>93</v>
      </c>
      <c r="E259" s="138">
        <v>606</v>
      </c>
      <c r="F259" s="184" t="s">
        <v>733</v>
      </c>
      <c r="G259" s="184" t="s">
        <v>761</v>
      </c>
      <c r="H259" s="296"/>
      <c r="I259" s="296"/>
    </row>
    <row r="260" spans="1:9" x14ac:dyDescent="0.25">
      <c r="A260" s="54">
        <v>428</v>
      </c>
      <c r="B260" s="55" t="s">
        <v>587</v>
      </c>
      <c r="C260" s="55" t="s">
        <v>26</v>
      </c>
      <c r="D260" s="55">
        <v>35</v>
      </c>
      <c r="E260" s="55">
        <v>56.21</v>
      </c>
      <c r="F260" s="187" t="s">
        <v>632</v>
      </c>
      <c r="G260" s="187" t="s">
        <v>672</v>
      </c>
      <c r="H260" s="298">
        <v>1644</v>
      </c>
      <c r="I260" s="298">
        <v>4</v>
      </c>
    </row>
    <row r="261" spans="1:9" x14ac:dyDescent="0.25">
      <c r="A261" s="137"/>
      <c r="B261" s="138"/>
      <c r="C261" s="138"/>
      <c r="D261" s="138" t="s">
        <v>93</v>
      </c>
      <c r="E261" s="138">
        <v>628</v>
      </c>
      <c r="F261" s="184" t="s">
        <v>217</v>
      </c>
      <c r="G261" s="184" t="s">
        <v>762</v>
      </c>
      <c r="H261" s="296"/>
      <c r="I261" s="296"/>
    </row>
    <row r="262" spans="1:9" x14ac:dyDescent="0.25">
      <c r="A262" s="54">
        <v>227</v>
      </c>
      <c r="B262" s="55" t="s">
        <v>586</v>
      </c>
      <c r="C262" s="55" t="s">
        <v>20</v>
      </c>
      <c r="D262" s="55">
        <v>35</v>
      </c>
      <c r="E262" s="55">
        <v>62.15</v>
      </c>
      <c r="F262" s="187" t="s">
        <v>631</v>
      </c>
      <c r="G262" s="187" t="s">
        <v>671</v>
      </c>
      <c r="H262" s="298">
        <v>1319</v>
      </c>
      <c r="I262" s="298">
        <v>5</v>
      </c>
    </row>
    <row r="263" spans="1:9" x14ac:dyDescent="0.25">
      <c r="A263" s="137"/>
      <c r="B263" s="138"/>
      <c r="C263" s="138"/>
      <c r="D263" s="138" t="s">
        <v>93</v>
      </c>
      <c r="E263" s="138">
        <v>413</v>
      </c>
      <c r="F263" s="184" t="s">
        <v>707</v>
      </c>
      <c r="G263" s="184" t="s">
        <v>763</v>
      </c>
      <c r="H263" s="296"/>
      <c r="I263" s="296"/>
    </row>
    <row r="264" spans="1:9" x14ac:dyDescent="0.25">
      <c r="A264" s="54">
        <v>220</v>
      </c>
      <c r="B264" s="55" t="s">
        <v>581</v>
      </c>
      <c r="C264" s="55" t="s">
        <v>20</v>
      </c>
      <c r="D264" s="55">
        <v>35</v>
      </c>
      <c r="E264" s="55">
        <v>67.03</v>
      </c>
      <c r="F264" s="187" t="s">
        <v>626</v>
      </c>
      <c r="G264" s="187" t="s">
        <v>667</v>
      </c>
      <c r="H264" s="298">
        <v>1126</v>
      </c>
      <c r="I264" s="298">
        <v>6</v>
      </c>
    </row>
    <row r="265" spans="1:9" x14ac:dyDescent="0.25">
      <c r="A265" s="137"/>
      <c r="B265" s="138"/>
      <c r="C265" s="138"/>
      <c r="D265" s="138" t="s">
        <v>93</v>
      </c>
      <c r="E265" s="138">
        <v>267</v>
      </c>
      <c r="F265" s="184" t="s">
        <v>734</v>
      </c>
      <c r="G265" s="184" t="s">
        <v>764</v>
      </c>
      <c r="H265" s="296"/>
      <c r="I265" s="296"/>
    </row>
    <row r="266" spans="1:9" x14ac:dyDescent="0.25">
      <c r="A266" s="54">
        <v>102</v>
      </c>
      <c r="B266" s="55" t="s">
        <v>583</v>
      </c>
      <c r="C266" s="55" t="s">
        <v>22</v>
      </c>
      <c r="D266" s="55">
        <v>35</v>
      </c>
      <c r="E266" s="55">
        <v>60.36</v>
      </c>
      <c r="F266" s="187" t="s">
        <v>628</v>
      </c>
      <c r="G266" s="187" t="s">
        <v>133</v>
      </c>
      <c r="H266" s="298">
        <v>1016</v>
      </c>
      <c r="I266" s="298">
        <v>7</v>
      </c>
    </row>
    <row r="267" spans="1:9" x14ac:dyDescent="0.25">
      <c r="A267" s="137"/>
      <c r="B267" s="138"/>
      <c r="C267" s="138"/>
      <c r="D267" s="138" t="s">
        <v>93</v>
      </c>
      <c r="E267" s="138">
        <v>474</v>
      </c>
      <c r="F267" s="184" t="s">
        <v>215</v>
      </c>
      <c r="G267" s="184" t="s">
        <v>130</v>
      </c>
      <c r="H267" s="296"/>
      <c r="I267" s="296"/>
    </row>
    <row r="268" spans="1:9" x14ac:dyDescent="0.25">
      <c r="A268" s="54">
        <v>113</v>
      </c>
      <c r="B268" s="55" t="s">
        <v>588</v>
      </c>
      <c r="C268" s="55" t="s">
        <v>22</v>
      </c>
      <c r="D268" s="55">
        <v>35</v>
      </c>
      <c r="E268" s="55">
        <v>65.77</v>
      </c>
      <c r="F268" s="187" t="s">
        <v>633</v>
      </c>
      <c r="G268" s="187" t="s">
        <v>673</v>
      </c>
      <c r="H268" s="298">
        <v>1005</v>
      </c>
      <c r="I268" s="298">
        <v>8</v>
      </c>
    </row>
    <row r="269" spans="1:9" x14ac:dyDescent="0.25">
      <c r="A269" s="137"/>
      <c r="B269" s="138"/>
      <c r="C269" s="138"/>
      <c r="D269" s="138" t="s">
        <v>93</v>
      </c>
      <c r="E269" s="138">
        <v>302</v>
      </c>
      <c r="F269" s="184" t="s">
        <v>735</v>
      </c>
      <c r="G269" s="184" t="s">
        <v>765</v>
      </c>
      <c r="H269" s="296"/>
      <c r="I269" s="296"/>
    </row>
    <row r="270" spans="1:9" x14ac:dyDescent="0.25">
      <c r="A270" s="54">
        <v>451</v>
      </c>
      <c r="B270" s="55" t="s">
        <v>590</v>
      </c>
      <c r="C270" s="55" t="s">
        <v>171</v>
      </c>
      <c r="D270" s="55">
        <v>30</v>
      </c>
      <c r="E270" s="55">
        <v>56.44</v>
      </c>
      <c r="F270" s="187" t="s">
        <v>635</v>
      </c>
      <c r="G270" s="187" t="s">
        <v>675</v>
      </c>
      <c r="H270" s="298">
        <v>2056</v>
      </c>
      <c r="I270" s="298">
        <v>1</v>
      </c>
    </row>
    <row r="271" spans="1:9" x14ac:dyDescent="0.25">
      <c r="A271" s="137"/>
      <c r="B271" s="138"/>
      <c r="C271" s="138"/>
      <c r="D271" s="138" t="s">
        <v>93</v>
      </c>
      <c r="E271" s="138">
        <v>542</v>
      </c>
      <c r="F271" s="184" t="s">
        <v>736</v>
      </c>
      <c r="G271" s="184" t="s">
        <v>766</v>
      </c>
      <c r="H271" s="296"/>
      <c r="I271" s="296"/>
    </row>
    <row r="272" spans="1:9" x14ac:dyDescent="0.25">
      <c r="A272" s="54">
        <v>100</v>
      </c>
      <c r="B272" s="55" t="s">
        <v>591</v>
      </c>
      <c r="C272" s="55" t="s">
        <v>22</v>
      </c>
      <c r="D272" s="55">
        <v>30</v>
      </c>
      <c r="E272" s="55">
        <v>57.6</v>
      </c>
      <c r="F272" s="187" t="s">
        <v>636</v>
      </c>
      <c r="G272" s="187" t="s">
        <v>676</v>
      </c>
      <c r="H272" s="298">
        <v>1961</v>
      </c>
      <c r="I272" s="298">
        <v>2</v>
      </c>
    </row>
    <row r="273" spans="1:9" x14ac:dyDescent="0.25">
      <c r="A273" s="137"/>
      <c r="B273" s="138"/>
      <c r="C273" s="138"/>
      <c r="D273" s="138" t="s">
        <v>93</v>
      </c>
      <c r="E273" s="138">
        <v>498</v>
      </c>
      <c r="F273" s="184" t="s">
        <v>737</v>
      </c>
      <c r="G273" s="184" t="s">
        <v>717</v>
      </c>
      <c r="H273" s="296"/>
      <c r="I273" s="296"/>
    </row>
    <row r="274" spans="1:9" x14ac:dyDescent="0.25">
      <c r="A274" s="54">
        <v>219</v>
      </c>
      <c r="B274" s="55" t="s">
        <v>593</v>
      </c>
      <c r="C274" s="55" t="s">
        <v>20</v>
      </c>
      <c r="D274" s="55">
        <v>30</v>
      </c>
      <c r="E274" s="55">
        <v>58.91</v>
      </c>
      <c r="F274" s="187" t="s">
        <v>637</v>
      </c>
      <c r="G274" s="187" t="s">
        <v>677</v>
      </c>
      <c r="H274" s="298">
        <v>1801</v>
      </c>
      <c r="I274" s="298">
        <v>3</v>
      </c>
    </row>
    <row r="275" spans="1:9" x14ac:dyDescent="0.25">
      <c r="A275" s="137"/>
      <c r="B275" s="138"/>
      <c r="C275" s="138"/>
      <c r="D275" s="138" t="s">
        <v>93</v>
      </c>
      <c r="E275" s="138">
        <v>451</v>
      </c>
      <c r="F275" s="184" t="s">
        <v>738</v>
      </c>
      <c r="G275" s="184" t="s">
        <v>767</v>
      </c>
      <c r="H275" s="296"/>
      <c r="I275" s="296"/>
    </row>
    <row r="276" spans="1:9" x14ac:dyDescent="0.25">
      <c r="A276" s="54">
        <v>213</v>
      </c>
      <c r="B276" s="55" t="s">
        <v>589</v>
      </c>
      <c r="C276" s="55" t="s">
        <v>20</v>
      </c>
      <c r="D276" s="55">
        <v>30</v>
      </c>
      <c r="E276" s="55">
        <v>56.38</v>
      </c>
      <c r="F276" s="187" t="s">
        <v>634</v>
      </c>
      <c r="G276" s="187" t="s">
        <v>674</v>
      </c>
      <c r="H276" s="298">
        <v>1726</v>
      </c>
      <c r="I276" s="298">
        <v>4</v>
      </c>
    </row>
    <row r="277" spans="1:9" x14ac:dyDescent="0.25">
      <c r="A277" s="137"/>
      <c r="B277" s="138"/>
      <c r="C277" s="138"/>
      <c r="D277" s="138" t="s">
        <v>93</v>
      </c>
      <c r="E277" s="138">
        <v>545</v>
      </c>
      <c r="F277" s="184" t="s">
        <v>739</v>
      </c>
      <c r="G277" s="184" t="s">
        <v>213</v>
      </c>
      <c r="H277" s="296"/>
      <c r="I277" s="296"/>
    </row>
    <row r="278" spans="1:9" x14ac:dyDescent="0.25">
      <c r="A278" s="54">
        <v>101</v>
      </c>
      <c r="B278" s="55" t="s">
        <v>592</v>
      </c>
      <c r="C278" s="55" t="s">
        <v>22</v>
      </c>
      <c r="D278" s="55">
        <v>30</v>
      </c>
      <c r="E278" s="55">
        <v>0</v>
      </c>
      <c r="F278" s="187" t="s">
        <v>133</v>
      </c>
      <c r="G278" s="187" t="s">
        <v>133</v>
      </c>
      <c r="H278" s="298">
        <v>0</v>
      </c>
      <c r="I278" s="298"/>
    </row>
    <row r="279" spans="1:9" x14ac:dyDescent="0.25">
      <c r="A279" s="137"/>
      <c r="B279" s="138"/>
      <c r="C279" s="138"/>
      <c r="D279" s="138" t="s">
        <v>93</v>
      </c>
      <c r="E279" s="138">
        <v>0</v>
      </c>
      <c r="F279" s="184" t="s">
        <v>130</v>
      </c>
      <c r="G279" s="184" t="s">
        <v>130</v>
      </c>
      <c r="H279" s="296"/>
      <c r="I279" s="296"/>
    </row>
    <row r="280" spans="1:9" ht="15.75" thickBot="1" x14ac:dyDescent="0.3">
      <c r="A280" s="21"/>
      <c r="B280" s="22"/>
      <c r="C280" s="22"/>
      <c r="D280" s="22"/>
      <c r="E280" s="275"/>
      <c r="F280" s="277"/>
      <c r="G280" s="277"/>
      <c r="H280" s="26"/>
      <c r="I280" s="26"/>
    </row>
    <row r="281" spans="1:9" x14ac:dyDescent="0.25">
      <c r="F281" s="206"/>
      <c r="G281" s="206"/>
    </row>
    <row r="282" spans="1:9" x14ac:dyDescent="0.25">
      <c r="F282" s="206"/>
      <c r="G282" s="206"/>
    </row>
    <row r="283" spans="1:9" x14ac:dyDescent="0.25">
      <c r="F283" s="206"/>
      <c r="G283" s="206"/>
    </row>
    <row r="284" spans="1:9" x14ac:dyDescent="0.25">
      <c r="F284" s="206"/>
      <c r="G284" s="206"/>
    </row>
    <row r="285" spans="1:9" x14ac:dyDescent="0.25">
      <c r="F285" s="206"/>
      <c r="G285" s="206"/>
    </row>
    <row r="286" spans="1:9" x14ac:dyDescent="0.25">
      <c r="F286" s="206"/>
      <c r="G286" s="206"/>
    </row>
    <row r="287" spans="1:9" x14ac:dyDescent="0.25">
      <c r="F287" s="206"/>
      <c r="G287" s="206"/>
    </row>
    <row r="288" spans="1:9" x14ac:dyDescent="0.25">
      <c r="F288" s="206"/>
      <c r="G288" s="206"/>
    </row>
    <row r="289" spans="6:7" x14ac:dyDescent="0.25">
      <c r="F289" s="206"/>
      <c r="G289" s="206"/>
    </row>
    <row r="290" spans="6:7" x14ac:dyDescent="0.25">
      <c r="F290" s="206"/>
      <c r="G290" s="206"/>
    </row>
    <row r="291" spans="6:7" x14ac:dyDescent="0.25">
      <c r="F291" s="206"/>
      <c r="G291" s="206"/>
    </row>
    <row r="292" spans="6:7" x14ac:dyDescent="0.25">
      <c r="F292" s="206"/>
      <c r="G292" s="206"/>
    </row>
    <row r="293" spans="6:7" x14ac:dyDescent="0.25">
      <c r="F293" s="206"/>
      <c r="G293" s="206"/>
    </row>
    <row r="294" spans="6:7" x14ac:dyDescent="0.25">
      <c r="F294" s="206"/>
      <c r="G294" s="206"/>
    </row>
  </sheetData>
  <mergeCells count="100">
    <mergeCell ref="H270:H271"/>
    <mergeCell ref="I270:I271"/>
    <mergeCell ref="H278:H279"/>
    <mergeCell ref="I278:I279"/>
    <mergeCell ref="H272:H273"/>
    <mergeCell ref="I272:I273"/>
    <mergeCell ref="H274:H275"/>
    <mergeCell ref="I274:I275"/>
    <mergeCell ref="H276:H277"/>
    <mergeCell ref="I276:I277"/>
    <mergeCell ref="H264:H265"/>
    <mergeCell ref="I264:I265"/>
    <mergeCell ref="H266:H267"/>
    <mergeCell ref="I266:I267"/>
    <mergeCell ref="H268:H269"/>
    <mergeCell ref="I268:I269"/>
    <mergeCell ref="H258:H259"/>
    <mergeCell ref="I258:I259"/>
    <mergeCell ref="H260:H261"/>
    <mergeCell ref="I260:I261"/>
    <mergeCell ref="H262:H263"/>
    <mergeCell ref="I262:I263"/>
    <mergeCell ref="H252:H253"/>
    <mergeCell ref="I252:I253"/>
    <mergeCell ref="H254:H255"/>
    <mergeCell ref="I254:I255"/>
    <mergeCell ref="H256:H257"/>
    <mergeCell ref="I256:I257"/>
    <mergeCell ref="H246:H247"/>
    <mergeCell ref="I246:I247"/>
    <mergeCell ref="H248:H249"/>
    <mergeCell ref="I248:I249"/>
    <mergeCell ref="H250:H251"/>
    <mergeCell ref="I250:I251"/>
    <mergeCell ref="H240:H241"/>
    <mergeCell ref="I240:I241"/>
    <mergeCell ref="H242:H243"/>
    <mergeCell ref="I242:I243"/>
    <mergeCell ref="H244:H245"/>
    <mergeCell ref="I244:I245"/>
    <mergeCell ref="H234:H235"/>
    <mergeCell ref="I234:I235"/>
    <mergeCell ref="H236:H237"/>
    <mergeCell ref="I236:I237"/>
    <mergeCell ref="H238:H239"/>
    <mergeCell ref="I238:I239"/>
    <mergeCell ref="H228:H229"/>
    <mergeCell ref="I228:I229"/>
    <mergeCell ref="H230:H231"/>
    <mergeCell ref="I230:I231"/>
    <mergeCell ref="H232:H233"/>
    <mergeCell ref="I232:I233"/>
    <mergeCell ref="H222:H223"/>
    <mergeCell ref="I222:I223"/>
    <mergeCell ref="H224:H225"/>
    <mergeCell ref="I224:I225"/>
    <mergeCell ref="H226:H227"/>
    <mergeCell ref="I226:I227"/>
    <mergeCell ref="H216:H217"/>
    <mergeCell ref="I216:I217"/>
    <mergeCell ref="H218:H219"/>
    <mergeCell ref="I218:I219"/>
    <mergeCell ref="H220:H221"/>
    <mergeCell ref="I220:I221"/>
    <mergeCell ref="H210:H211"/>
    <mergeCell ref="I210:I211"/>
    <mergeCell ref="H212:H213"/>
    <mergeCell ref="I212:I213"/>
    <mergeCell ref="H214:H215"/>
    <mergeCell ref="I214:I215"/>
    <mergeCell ref="H204:H205"/>
    <mergeCell ref="I204:I205"/>
    <mergeCell ref="H206:H207"/>
    <mergeCell ref="I206:I207"/>
    <mergeCell ref="H208:H209"/>
    <mergeCell ref="I208:I209"/>
    <mergeCell ref="H198:H199"/>
    <mergeCell ref="I198:I199"/>
    <mergeCell ref="H200:H201"/>
    <mergeCell ref="I200:I201"/>
    <mergeCell ref="H202:H203"/>
    <mergeCell ref="I202:I203"/>
    <mergeCell ref="H192:H193"/>
    <mergeCell ref="I192:I193"/>
    <mergeCell ref="H194:H195"/>
    <mergeCell ref="I194:I195"/>
    <mergeCell ref="H196:H197"/>
    <mergeCell ref="I196:I197"/>
    <mergeCell ref="H186:H187"/>
    <mergeCell ref="I186:I187"/>
    <mergeCell ref="H188:H189"/>
    <mergeCell ref="I188:I189"/>
    <mergeCell ref="H190:H191"/>
    <mergeCell ref="I190:I191"/>
    <mergeCell ref="H180:H181"/>
    <mergeCell ref="I180:I181"/>
    <mergeCell ref="H182:H183"/>
    <mergeCell ref="I182:I183"/>
    <mergeCell ref="H184:H185"/>
    <mergeCell ref="I184:I18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2"/>
  <sheetViews>
    <sheetView workbookViewId="0">
      <selection activeCell="H162" sqref="H162:H163"/>
    </sheetView>
  </sheetViews>
  <sheetFormatPr baseColWidth="10" defaultRowHeight="15" x14ac:dyDescent="0.25"/>
  <cols>
    <col min="1" max="1" width="8.28515625" bestFit="1" customWidth="1"/>
    <col min="2" max="2" width="33" bestFit="1" customWidth="1"/>
    <col min="4" max="9" width="7.85546875" customWidth="1"/>
  </cols>
  <sheetData>
    <row r="1" spans="1:9" x14ac:dyDescent="0.25">
      <c r="A1" s="1" t="s">
        <v>0</v>
      </c>
      <c r="B1" s="1" t="s">
        <v>768</v>
      </c>
      <c r="G1" s="167"/>
      <c r="H1" s="279"/>
    </row>
    <row r="2" spans="1:9" x14ac:dyDescent="0.25">
      <c r="A2" s="1"/>
      <c r="B2" s="2" t="s">
        <v>769</v>
      </c>
      <c r="G2" s="167"/>
      <c r="H2" s="279"/>
    </row>
    <row r="3" spans="1:9" x14ac:dyDescent="0.25">
      <c r="A3" s="1"/>
      <c r="B3" s="1" t="s">
        <v>95</v>
      </c>
      <c r="G3" s="167"/>
      <c r="H3" s="279"/>
    </row>
    <row r="4" spans="1:9" x14ac:dyDescent="0.25">
      <c r="A4" s="1"/>
      <c r="B4" s="1" t="s">
        <v>4</v>
      </c>
      <c r="G4" s="167"/>
      <c r="H4" s="279"/>
    </row>
    <row r="5" spans="1:9" ht="15.75" thickBot="1" x14ac:dyDescent="0.3">
      <c r="A5" s="1"/>
      <c r="B5" s="2" t="s">
        <v>40</v>
      </c>
      <c r="G5" s="167"/>
      <c r="H5" s="279"/>
    </row>
    <row r="6" spans="1:9" ht="15.75" thickBot="1" x14ac:dyDescent="0.3">
      <c r="A6" s="4" t="s">
        <v>6</v>
      </c>
      <c r="B6" s="5" t="s">
        <v>7</v>
      </c>
      <c r="C6" s="168" t="s">
        <v>50</v>
      </c>
      <c r="D6" s="5" t="s">
        <v>9</v>
      </c>
      <c r="E6" s="5" t="s">
        <v>10</v>
      </c>
      <c r="F6" s="6" t="s">
        <v>11</v>
      </c>
      <c r="G6" s="7" t="s">
        <v>12</v>
      </c>
      <c r="H6" s="280" t="s">
        <v>13</v>
      </c>
      <c r="I6" s="9" t="s">
        <v>14</v>
      </c>
    </row>
    <row r="7" spans="1:9" x14ac:dyDescent="0.25">
      <c r="A7" s="163">
        <v>175</v>
      </c>
      <c r="B7" s="11" t="s">
        <v>770</v>
      </c>
      <c r="C7" s="11" t="s">
        <v>22</v>
      </c>
      <c r="D7" s="11">
        <v>60</v>
      </c>
      <c r="E7" s="12">
        <v>1</v>
      </c>
      <c r="F7" s="13">
        <v>2</v>
      </c>
      <c r="G7" s="14"/>
      <c r="H7" s="281">
        <v>10.51</v>
      </c>
      <c r="I7" s="30">
        <v>687</v>
      </c>
    </row>
    <row r="8" spans="1:9" x14ac:dyDescent="0.25">
      <c r="A8" s="163">
        <v>463</v>
      </c>
      <c r="B8" s="11" t="s">
        <v>771</v>
      </c>
      <c r="C8" s="11" t="s">
        <v>171</v>
      </c>
      <c r="D8" s="11">
        <v>60</v>
      </c>
      <c r="E8" s="91">
        <v>1</v>
      </c>
      <c r="F8" s="18">
        <v>3</v>
      </c>
      <c r="G8" s="20"/>
      <c r="H8" s="282">
        <v>9.6199999999999992</v>
      </c>
      <c r="I8" s="31">
        <v>901</v>
      </c>
    </row>
    <row r="9" spans="1:9" x14ac:dyDescent="0.25">
      <c r="A9" s="163">
        <v>400</v>
      </c>
      <c r="B9" s="11" t="s">
        <v>772</v>
      </c>
      <c r="C9" s="11" t="s">
        <v>20</v>
      </c>
      <c r="D9" s="11">
        <v>65</v>
      </c>
      <c r="E9" s="91">
        <v>1</v>
      </c>
      <c r="F9" s="18">
        <v>4</v>
      </c>
      <c r="G9" s="20"/>
      <c r="H9" s="282">
        <v>11.06</v>
      </c>
      <c r="I9" s="31">
        <v>670</v>
      </c>
    </row>
    <row r="10" spans="1:9" x14ac:dyDescent="0.25">
      <c r="A10" s="163">
        <v>206</v>
      </c>
      <c r="B10" s="11" t="s">
        <v>773</v>
      </c>
      <c r="C10" s="11" t="s">
        <v>18</v>
      </c>
      <c r="D10" s="11">
        <v>80</v>
      </c>
      <c r="E10" s="91">
        <v>1</v>
      </c>
      <c r="F10" s="18">
        <v>5</v>
      </c>
      <c r="G10" s="20"/>
      <c r="H10" s="282"/>
      <c r="I10" s="31">
        <v>0</v>
      </c>
    </row>
    <row r="11" spans="1:9" x14ac:dyDescent="0.25">
      <c r="A11" s="163">
        <v>415</v>
      </c>
      <c r="B11" s="11" t="s">
        <v>774</v>
      </c>
      <c r="C11" s="11" t="s">
        <v>120</v>
      </c>
      <c r="D11" s="11">
        <v>90</v>
      </c>
      <c r="E11" s="17">
        <v>1</v>
      </c>
      <c r="F11" s="18">
        <v>4</v>
      </c>
      <c r="G11" s="20"/>
      <c r="H11" s="282">
        <v>17.47</v>
      </c>
      <c r="I11" s="31">
        <v>684</v>
      </c>
    </row>
    <row r="12" spans="1:9" x14ac:dyDescent="0.25">
      <c r="A12" s="163">
        <v>170</v>
      </c>
      <c r="B12" s="11" t="s">
        <v>775</v>
      </c>
      <c r="C12" s="11" t="s">
        <v>22</v>
      </c>
      <c r="D12" s="11">
        <v>55</v>
      </c>
      <c r="E12" s="91">
        <v>2</v>
      </c>
      <c r="F12" s="18">
        <v>3</v>
      </c>
      <c r="G12" s="20"/>
      <c r="H12" s="282">
        <v>9.9499999999999993</v>
      </c>
      <c r="I12" s="31">
        <v>718</v>
      </c>
    </row>
    <row r="13" spans="1:9" x14ac:dyDescent="0.25">
      <c r="A13" s="163">
        <v>450</v>
      </c>
      <c r="B13" s="11" t="s">
        <v>776</v>
      </c>
      <c r="C13" s="11" t="s">
        <v>26</v>
      </c>
      <c r="D13" s="11">
        <v>55</v>
      </c>
      <c r="E13" s="91">
        <v>2</v>
      </c>
      <c r="F13" s="18">
        <v>4</v>
      </c>
      <c r="G13" s="20"/>
      <c r="H13" s="282">
        <v>9.11</v>
      </c>
      <c r="I13" s="31">
        <v>933</v>
      </c>
    </row>
    <row r="14" spans="1:9" x14ac:dyDescent="0.25">
      <c r="A14" s="163">
        <v>393</v>
      </c>
      <c r="B14" s="11" t="s">
        <v>777</v>
      </c>
      <c r="C14" s="11" t="s">
        <v>20</v>
      </c>
      <c r="D14" s="11">
        <v>55</v>
      </c>
      <c r="E14" s="91">
        <v>2</v>
      </c>
      <c r="F14" s="18">
        <v>5</v>
      </c>
      <c r="G14" s="20"/>
      <c r="H14" s="282">
        <v>10.63</v>
      </c>
      <c r="I14" s="31">
        <v>561</v>
      </c>
    </row>
    <row r="15" spans="1:9" x14ac:dyDescent="0.25">
      <c r="A15" s="163">
        <v>391</v>
      </c>
      <c r="B15" s="11" t="s">
        <v>778</v>
      </c>
      <c r="C15" s="11" t="s">
        <v>20</v>
      </c>
      <c r="D15" s="11">
        <v>55</v>
      </c>
      <c r="E15" s="91">
        <v>2</v>
      </c>
      <c r="F15" s="18">
        <v>6</v>
      </c>
      <c r="G15" s="20"/>
      <c r="H15" s="282">
        <v>10.49</v>
      </c>
      <c r="I15" s="31">
        <v>592</v>
      </c>
    </row>
    <row r="16" spans="1:9" x14ac:dyDescent="0.25">
      <c r="A16" s="163">
        <v>371</v>
      </c>
      <c r="B16" s="11" t="s">
        <v>779</v>
      </c>
      <c r="C16" s="11" t="s">
        <v>20</v>
      </c>
      <c r="D16" s="11">
        <v>50</v>
      </c>
      <c r="E16" s="17">
        <v>3</v>
      </c>
      <c r="F16" s="18">
        <v>2</v>
      </c>
      <c r="G16" s="20"/>
      <c r="H16" s="282">
        <v>9.73</v>
      </c>
      <c r="I16" s="31">
        <v>673</v>
      </c>
    </row>
    <row r="17" spans="1:9" x14ac:dyDescent="0.25">
      <c r="A17" s="163">
        <v>374</v>
      </c>
      <c r="B17" s="11" t="s">
        <v>780</v>
      </c>
      <c r="C17" s="11" t="s">
        <v>20</v>
      </c>
      <c r="D17" s="11">
        <v>50</v>
      </c>
      <c r="E17" s="91">
        <v>3</v>
      </c>
      <c r="F17" s="18">
        <v>3</v>
      </c>
      <c r="G17" s="20"/>
      <c r="H17" s="282">
        <v>8.5399999999999991</v>
      </c>
      <c r="I17" s="31">
        <v>991</v>
      </c>
    </row>
    <row r="18" spans="1:9" x14ac:dyDescent="0.25">
      <c r="A18" s="163">
        <v>165</v>
      </c>
      <c r="B18" s="11" t="s">
        <v>781</v>
      </c>
      <c r="C18" s="11" t="s">
        <v>22</v>
      </c>
      <c r="D18" s="11">
        <v>50</v>
      </c>
      <c r="E18" s="91">
        <v>3</v>
      </c>
      <c r="F18" s="18">
        <v>4</v>
      </c>
      <c r="G18" s="20"/>
      <c r="H18" s="282">
        <v>10.53</v>
      </c>
      <c r="I18" s="31">
        <v>489</v>
      </c>
    </row>
    <row r="19" spans="1:9" x14ac:dyDescent="0.25">
      <c r="A19" s="163">
        <v>379</v>
      </c>
      <c r="B19" s="11" t="s">
        <v>782</v>
      </c>
      <c r="C19" s="11" t="s">
        <v>20</v>
      </c>
      <c r="D19" s="11">
        <v>50</v>
      </c>
      <c r="E19" s="91">
        <v>3</v>
      </c>
      <c r="F19" s="18">
        <v>5</v>
      </c>
      <c r="G19" s="20"/>
      <c r="H19" s="282"/>
      <c r="I19" s="31">
        <v>0</v>
      </c>
    </row>
    <row r="20" spans="1:9" x14ac:dyDescent="0.25">
      <c r="A20" s="163">
        <v>381</v>
      </c>
      <c r="B20" s="11" t="s">
        <v>783</v>
      </c>
      <c r="C20" s="11" t="s">
        <v>20</v>
      </c>
      <c r="D20" s="11">
        <v>50</v>
      </c>
      <c r="E20" s="91">
        <v>3</v>
      </c>
      <c r="F20" s="18">
        <v>6</v>
      </c>
      <c r="G20" s="20"/>
      <c r="H20" s="282"/>
      <c r="I20" s="31">
        <v>0</v>
      </c>
    </row>
    <row r="21" spans="1:9" x14ac:dyDescent="0.25">
      <c r="A21" s="163">
        <v>169</v>
      </c>
      <c r="B21" s="11" t="s">
        <v>784</v>
      </c>
      <c r="C21" s="11" t="s">
        <v>22</v>
      </c>
      <c r="D21" s="11">
        <v>50</v>
      </c>
      <c r="E21" s="17">
        <v>3</v>
      </c>
      <c r="F21" s="18">
        <v>7</v>
      </c>
      <c r="G21" s="20"/>
      <c r="H21" s="282">
        <v>8.9700000000000006</v>
      </c>
      <c r="I21" s="31">
        <v>870</v>
      </c>
    </row>
    <row r="22" spans="1:9" x14ac:dyDescent="0.25">
      <c r="A22" s="163">
        <v>358</v>
      </c>
      <c r="B22" s="11" t="s">
        <v>785</v>
      </c>
      <c r="C22" s="11" t="s">
        <v>20</v>
      </c>
      <c r="D22" s="11">
        <v>45</v>
      </c>
      <c r="E22" s="91">
        <v>4</v>
      </c>
      <c r="F22" s="18">
        <v>1</v>
      </c>
      <c r="G22" s="20"/>
      <c r="H22" s="282">
        <v>8.98</v>
      </c>
      <c r="I22" s="31">
        <v>773</v>
      </c>
    </row>
    <row r="23" spans="1:9" x14ac:dyDescent="0.25">
      <c r="A23" s="163">
        <v>360</v>
      </c>
      <c r="B23" s="11" t="s">
        <v>786</v>
      </c>
      <c r="C23" s="11" t="s">
        <v>20</v>
      </c>
      <c r="D23" s="11">
        <v>45</v>
      </c>
      <c r="E23" s="91">
        <v>4</v>
      </c>
      <c r="F23" s="18">
        <v>2</v>
      </c>
      <c r="G23" s="20"/>
      <c r="H23" s="282">
        <v>10.56</v>
      </c>
      <c r="I23" s="31">
        <v>397</v>
      </c>
    </row>
    <row r="24" spans="1:9" x14ac:dyDescent="0.25">
      <c r="A24" s="163">
        <v>162</v>
      </c>
      <c r="B24" s="11" t="s">
        <v>787</v>
      </c>
      <c r="C24" s="11" t="s">
        <v>22</v>
      </c>
      <c r="D24" s="11">
        <v>45</v>
      </c>
      <c r="E24" s="91">
        <v>4</v>
      </c>
      <c r="F24" s="18">
        <v>3</v>
      </c>
      <c r="G24" s="20"/>
      <c r="H24" s="282">
        <v>8.84</v>
      </c>
      <c r="I24" s="31">
        <v>809</v>
      </c>
    </row>
    <row r="25" spans="1:9" x14ac:dyDescent="0.25">
      <c r="A25" s="163">
        <v>364</v>
      </c>
      <c r="B25" s="11" t="s">
        <v>788</v>
      </c>
      <c r="C25" s="11" t="s">
        <v>20</v>
      </c>
      <c r="D25" s="11">
        <v>45</v>
      </c>
      <c r="E25" s="91">
        <v>4</v>
      </c>
      <c r="F25" s="18">
        <v>4</v>
      </c>
      <c r="G25" s="20"/>
      <c r="H25" s="282">
        <v>10.210000000000001</v>
      </c>
      <c r="I25" s="31">
        <v>472</v>
      </c>
    </row>
    <row r="26" spans="1:9" x14ac:dyDescent="0.25">
      <c r="A26" s="163">
        <v>366</v>
      </c>
      <c r="B26" s="11" t="s">
        <v>789</v>
      </c>
      <c r="C26" s="11" t="s">
        <v>20</v>
      </c>
      <c r="D26" s="11">
        <v>45</v>
      </c>
      <c r="E26" s="17">
        <v>4</v>
      </c>
      <c r="F26" s="18">
        <v>5</v>
      </c>
      <c r="G26" s="20"/>
      <c r="H26" s="282">
        <v>8.92</v>
      </c>
      <c r="I26" s="31">
        <v>788</v>
      </c>
    </row>
    <row r="27" spans="1:9" x14ac:dyDescent="0.25">
      <c r="A27" s="163">
        <v>367</v>
      </c>
      <c r="B27" s="11" t="s">
        <v>790</v>
      </c>
      <c r="C27" s="11" t="s">
        <v>20</v>
      </c>
      <c r="D27" s="11">
        <v>45</v>
      </c>
      <c r="E27" s="91">
        <v>4</v>
      </c>
      <c r="F27" s="18">
        <v>6</v>
      </c>
      <c r="G27" s="20"/>
      <c r="H27" s="282">
        <v>10.39</v>
      </c>
      <c r="I27" s="31">
        <v>433</v>
      </c>
    </row>
    <row r="28" spans="1:9" x14ac:dyDescent="0.25">
      <c r="A28" s="163">
        <v>369</v>
      </c>
      <c r="B28" s="11" t="s">
        <v>791</v>
      </c>
      <c r="C28" s="11" t="s">
        <v>20</v>
      </c>
      <c r="D28" s="11">
        <v>45</v>
      </c>
      <c r="E28" s="91">
        <v>4</v>
      </c>
      <c r="F28" s="18">
        <v>7</v>
      </c>
      <c r="G28" s="20"/>
      <c r="H28" s="282">
        <v>8.6999999999999993</v>
      </c>
      <c r="I28" s="31">
        <v>848</v>
      </c>
    </row>
    <row r="29" spans="1:9" x14ac:dyDescent="0.25">
      <c r="A29" s="163">
        <v>370</v>
      </c>
      <c r="B29" s="11" t="s">
        <v>792</v>
      </c>
      <c r="C29" s="11" t="s">
        <v>20</v>
      </c>
      <c r="D29" s="11">
        <v>45</v>
      </c>
      <c r="E29" s="91">
        <v>4</v>
      </c>
      <c r="F29" s="18">
        <v>8</v>
      </c>
      <c r="G29" s="20"/>
      <c r="H29" s="282"/>
      <c r="I29" s="31">
        <v>0</v>
      </c>
    </row>
    <row r="30" spans="1:9" x14ac:dyDescent="0.25">
      <c r="A30" s="163">
        <v>346</v>
      </c>
      <c r="B30" s="11" t="s">
        <v>793</v>
      </c>
      <c r="C30" s="11" t="s">
        <v>20</v>
      </c>
      <c r="D30" s="11">
        <v>40</v>
      </c>
      <c r="E30" s="91">
        <v>5</v>
      </c>
      <c r="F30" s="18">
        <v>2</v>
      </c>
      <c r="G30" s="20"/>
      <c r="H30" s="282">
        <v>10.36</v>
      </c>
      <c r="I30" s="31">
        <v>359</v>
      </c>
    </row>
    <row r="31" spans="1:9" x14ac:dyDescent="0.25">
      <c r="A31" s="163">
        <v>347</v>
      </c>
      <c r="B31" s="11" t="s">
        <v>794</v>
      </c>
      <c r="C31" s="11" t="s">
        <v>20</v>
      </c>
      <c r="D31" s="11">
        <v>40</v>
      </c>
      <c r="E31" s="17">
        <v>5</v>
      </c>
      <c r="F31" s="18">
        <v>3</v>
      </c>
      <c r="G31" s="20"/>
      <c r="H31" s="282">
        <v>8.74</v>
      </c>
      <c r="I31" s="31">
        <v>747</v>
      </c>
    </row>
    <row r="32" spans="1:9" x14ac:dyDescent="0.25">
      <c r="A32" s="163">
        <v>159</v>
      </c>
      <c r="B32" s="11" t="s">
        <v>795</v>
      </c>
      <c r="C32" s="11" t="s">
        <v>22</v>
      </c>
      <c r="D32" s="11">
        <v>40</v>
      </c>
      <c r="E32" s="91">
        <v>5</v>
      </c>
      <c r="F32" s="18">
        <v>4</v>
      </c>
      <c r="G32" s="20"/>
      <c r="H32" s="282">
        <v>8.2799999999999994</v>
      </c>
      <c r="I32" s="31">
        <v>879</v>
      </c>
    </row>
    <row r="33" spans="1:9" x14ac:dyDescent="0.25">
      <c r="A33" s="163">
        <v>160</v>
      </c>
      <c r="B33" s="11" t="s">
        <v>796</v>
      </c>
      <c r="C33" s="11" t="s">
        <v>22</v>
      </c>
      <c r="D33" s="11">
        <v>40</v>
      </c>
      <c r="E33" s="91">
        <v>5</v>
      </c>
      <c r="F33" s="18">
        <v>5</v>
      </c>
      <c r="G33" s="20"/>
      <c r="H33" s="282">
        <v>9.84</v>
      </c>
      <c r="I33" s="31">
        <v>470</v>
      </c>
    </row>
    <row r="34" spans="1:9" x14ac:dyDescent="0.25">
      <c r="A34" s="163">
        <v>161</v>
      </c>
      <c r="B34" s="11" t="s">
        <v>797</v>
      </c>
      <c r="C34" s="11" t="s">
        <v>22</v>
      </c>
      <c r="D34" s="11">
        <v>40</v>
      </c>
      <c r="E34" s="91">
        <v>5</v>
      </c>
      <c r="F34" s="18">
        <v>6</v>
      </c>
      <c r="G34" s="20"/>
      <c r="H34" s="282">
        <v>8.31</v>
      </c>
      <c r="I34" s="31">
        <v>870</v>
      </c>
    </row>
    <row r="35" spans="1:9" x14ac:dyDescent="0.25">
      <c r="A35" s="163">
        <v>448</v>
      </c>
      <c r="B35" s="11" t="s">
        <v>798</v>
      </c>
      <c r="C35" s="11" t="s">
        <v>26</v>
      </c>
      <c r="D35" s="11">
        <v>40</v>
      </c>
      <c r="E35" s="91">
        <v>5</v>
      </c>
      <c r="F35" s="18">
        <v>7</v>
      </c>
      <c r="G35" s="20"/>
      <c r="H35" s="282">
        <v>9.35</v>
      </c>
      <c r="I35" s="31">
        <v>587</v>
      </c>
    </row>
    <row r="36" spans="1:9" x14ac:dyDescent="0.25">
      <c r="A36" s="163">
        <v>348</v>
      </c>
      <c r="B36" s="11" t="s">
        <v>799</v>
      </c>
      <c r="C36" s="11" t="s">
        <v>20</v>
      </c>
      <c r="D36" s="11">
        <v>40</v>
      </c>
      <c r="E36" s="17">
        <v>6</v>
      </c>
      <c r="F36" s="18">
        <v>2</v>
      </c>
      <c r="G36" s="20"/>
      <c r="H36" s="282">
        <v>9.19</v>
      </c>
      <c r="I36" s="31">
        <v>626</v>
      </c>
    </row>
    <row r="37" spans="1:9" x14ac:dyDescent="0.25">
      <c r="A37" s="163">
        <v>349</v>
      </c>
      <c r="B37" s="11" t="s">
        <v>800</v>
      </c>
      <c r="C37" s="11" t="s">
        <v>20</v>
      </c>
      <c r="D37" s="11">
        <v>40</v>
      </c>
      <c r="E37" s="91">
        <v>6</v>
      </c>
      <c r="F37" s="18">
        <v>3</v>
      </c>
      <c r="G37" s="20"/>
      <c r="H37" s="282">
        <v>9.7899999999999991</v>
      </c>
      <c r="I37" s="31">
        <v>482</v>
      </c>
    </row>
    <row r="38" spans="1:9" x14ac:dyDescent="0.25">
      <c r="A38" s="163">
        <v>350</v>
      </c>
      <c r="B38" s="11" t="s">
        <v>801</v>
      </c>
      <c r="C38" s="11" t="s">
        <v>20</v>
      </c>
      <c r="D38" s="11">
        <v>40</v>
      </c>
      <c r="E38" s="91">
        <v>6</v>
      </c>
      <c r="F38" s="18">
        <v>4</v>
      </c>
      <c r="G38" s="20"/>
      <c r="H38" s="282">
        <v>9.07</v>
      </c>
      <c r="I38" s="31">
        <v>656</v>
      </c>
    </row>
    <row r="39" spans="1:9" x14ac:dyDescent="0.25">
      <c r="A39" s="163">
        <v>449</v>
      </c>
      <c r="B39" s="11" t="s">
        <v>802</v>
      </c>
      <c r="C39" s="11" t="s">
        <v>26</v>
      </c>
      <c r="D39" s="11">
        <v>40</v>
      </c>
      <c r="E39" s="91">
        <v>6</v>
      </c>
      <c r="F39" s="18">
        <v>5</v>
      </c>
      <c r="G39" s="20"/>
      <c r="H39" s="282">
        <v>8.76</v>
      </c>
      <c r="I39" s="31">
        <v>741</v>
      </c>
    </row>
    <row r="40" spans="1:9" x14ac:dyDescent="0.25">
      <c r="A40" s="163">
        <v>204</v>
      </c>
      <c r="B40" s="11" t="s">
        <v>803</v>
      </c>
      <c r="C40" s="11" t="s">
        <v>18</v>
      </c>
      <c r="D40" s="11">
        <v>40</v>
      </c>
      <c r="E40" s="91">
        <v>6</v>
      </c>
      <c r="F40" s="18">
        <v>6</v>
      </c>
      <c r="G40" s="20"/>
      <c r="H40" s="282">
        <v>9.82</v>
      </c>
      <c r="I40" s="31">
        <v>475</v>
      </c>
    </row>
    <row r="41" spans="1:9" x14ac:dyDescent="0.25">
      <c r="A41" s="163">
        <v>445</v>
      </c>
      <c r="B41" s="11" t="s">
        <v>340</v>
      </c>
      <c r="C41" s="11" t="s">
        <v>26</v>
      </c>
      <c r="D41" s="11">
        <v>35</v>
      </c>
      <c r="E41" s="17">
        <v>7</v>
      </c>
      <c r="F41" s="18">
        <v>2</v>
      </c>
      <c r="G41" s="20"/>
      <c r="H41" s="282">
        <v>8.51</v>
      </c>
      <c r="I41" s="31">
        <v>723</v>
      </c>
    </row>
    <row r="42" spans="1:9" x14ac:dyDescent="0.25">
      <c r="A42" s="163">
        <v>157</v>
      </c>
      <c r="B42" s="11" t="s">
        <v>804</v>
      </c>
      <c r="C42" s="11" t="s">
        <v>22</v>
      </c>
      <c r="D42" s="11">
        <v>35</v>
      </c>
      <c r="E42" s="91">
        <v>7</v>
      </c>
      <c r="F42" s="18">
        <v>3</v>
      </c>
      <c r="G42" s="20"/>
      <c r="H42" s="282">
        <v>8.89</v>
      </c>
      <c r="I42" s="31">
        <v>618</v>
      </c>
    </row>
    <row r="43" spans="1:9" x14ac:dyDescent="0.25">
      <c r="A43" s="163">
        <v>446</v>
      </c>
      <c r="B43" s="11" t="s">
        <v>805</v>
      </c>
      <c r="C43" s="11" t="s">
        <v>26</v>
      </c>
      <c r="D43" s="11">
        <v>35</v>
      </c>
      <c r="E43" s="91">
        <v>7</v>
      </c>
      <c r="F43" s="18">
        <v>4</v>
      </c>
      <c r="G43" s="20"/>
      <c r="H43" s="282"/>
      <c r="I43" s="31">
        <v>0</v>
      </c>
    </row>
    <row r="44" spans="1:9" x14ac:dyDescent="0.25">
      <c r="A44" s="163">
        <v>338</v>
      </c>
      <c r="B44" s="11" t="s">
        <v>806</v>
      </c>
      <c r="C44" s="11" t="s">
        <v>20</v>
      </c>
      <c r="D44" s="11">
        <v>35</v>
      </c>
      <c r="E44" s="91">
        <v>7</v>
      </c>
      <c r="F44" s="18">
        <v>5</v>
      </c>
      <c r="G44" s="20"/>
      <c r="H44" s="282"/>
      <c r="I44" s="31">
        <v>0</v>
      </c>
    </row>
    <row r="45" spans="1:9" x14ac:dyDescent="0.25">
      <c r="A45" s="163">
        <v>340</v>
      </c>
      <c r="B45" s="11" t="s">
        <v>807</v>
      </c>
      <c r="C45" s="11" t="s">
        <v>20</v>
      </c>
      <c r="D45" s="11">
        <v>35</v>
      </c>
      <c r="E45" s="91">
        <v>7</v>
      </c>
      <c r="F45" s="18">
        <v>6</v>
      </c>
      <c r="G45" s="20"/>
      <c r="H45" s="282">
        <v>8.1</v>
      </c>
      <c r="I45" s="31">
        <v>842</v>
      </c>
    </row>
    <row r="46" spans="1:9" x14ac:dyDescent="0.25">
      <c r="A46" s="163">
        <v>341</v>
      </c>
      <c r="B46" s="11" t="s">
        <v>808</v>
      </c>
      <c r="C46" s="11" t="s">
        <v>20</v>
      </c>
      <c r="D46" s="11">
        <v>35</v>
      </c>
      <c r="E46" s="17">
        <v>7</v>
      </c>
      <c r="F46" s="18">
        <v>7</v>
      </c>
      <c r="G46" s="20"/>
      <c r="H46" s="282">
        <v>8.25</v>
      </c>
      <c r="I46" s="31">
        <v>800</v>
      </c>
    </row>
    <row r="47" spans="1:9" x14ac:dyDescent="0.25">
      <c r="A47" s="163">
        <v>334</v>
      </c>
      <c r="B47" s="11" t="s">
        <v>809</v>
      </c>
      <c r="C47" s="11" t="s">
        <v>20</v>
      </c>
      <c r="D47" s="11">
        <v>30</v>
      </c>
      <c r="E47" s="91">
        <v>8</v>
      </c>
      <c r="F47" s="18">
        <v>3</v>
      </c>
      <c r="G47" s="20"/>
      <c r="H47" s="282">
        <v>9.02</v>
      </c>
      <c r="I47" s="31">
        <v>561</v>
      </c>
    </row>
    <row r="48" spans="1:9" x14ac:dyDescent="0.25">
      <c r="A48" s="163">
        <v>335</v>
      </c>
      <c r="B48" s="11" t="s">
        <v>810</v>
      </c>
      <c r="C48" s="11" t="s">
        <v>20</v>
      </c>
      <c r="D48" s="11">
        <v>30</v>
      </c>
      <c r="E48" s="91">
        <v>8</v>
      </c>
      <c r="F48" s="18">
        <v>4</v>
      </c>
      <c r="G48" s="20"/>
      <c r="H48" s="282">
        <v>9.56</v>
      </c>
      <c r="I48" s="31">
        <v>431</v>
      </c>
    </row>
    <row r="49" spans="1:9" x14ac:dyDescent="0.25">
      <c r="A49" s="163">
        <v>336</v>
      </c>
      <c r="B49" s="11" t="s">
        <v>811</v>
      </c>
      <c r="C49" s="11" t="s">
        <v>20</v>
      </c>
      <c r="D49" s="11">
        <v>30</v>
      </c>
      <c r="E49" s="17">
        <v>8</v>
      </c>
      <c r="F49" s="18">
        <v>5</v>
      </c>
      <c r="G49" s="20"/>
      <c r="H49" s="282">
        <v>9.31</v>
      </c>
      <c r="I49" s="31">
        <v>489</v>
      </c>
    </row>
    <row r="50" spans="1:9" x14ac:dyDescent="0.25">
      <c r="A50" s="163">
        <v>337</v>
      </c>
      <c r="B50" s="11" t="s">
        <v>812</v>
      </c>
      <c r="C50" s="11" t="s">
        <v>20</v>
      </c>
      <c r="D50" s="11">
        <v>30</v>
      </c>
      <c r="E50" s="91">
        <v>8</v>
      </c>
      <c r="F50" s="18">
        <v>6</v>
      </c>
      <c r="G50" s="20"/>
      <c r="H50" s="282">
        <v>8.23</v>
      </c>
      <c r="I50" s="31">
        <v>779</v>
      </c>
    </row>
    <row r="51" spans="1:9" ht="6.75" customHeight="1" thickBot="1" x14ac:dyDescent="0.3">
      <c r="A51" s="21"/>
      <c r="B51" s="22"/>
      <c r="C51" s="22"/>
      <c r="D51" s="22"/>
      <c r="E51" s="23"/>
      <c r="F51" s="24"/>
      <c r="G51" s="25"/>
      <c r="H51" s="283"/>
      <c r="I51" s="26"/>
    </row>
    <row r="52" spans="1:9" x14ac:dyDescent="0.25">
      <c r="G52" s="167"/>
      <c r="H52" s="279"/>
    </row>
    <row r="53" spans="1:9" x14ac:dyDescent="0.25">
      <c r="A53" s="1" t="s">
        <v>0</v>
      </c>
      <c r="B53" s="1" t="s">
        <v>768</v>
      </c>
      <c r="G53" s="167"/>
    </row>
    <row r="54" spans="1:9" x14ac:dyDescent="0.25">
      <c r="A54" s="1"/>
      <c r="B54" s="2" t="s">
        <v>2</v>
      </c>
      <c r="G54" s="167"/>
    </row>
    <row r="55" spans="1:9" x14ac:dyDescent="0.25">
      <c r="A55" s="1"/>
      <c r="B55" s="1" t="s">
        <v>95</v>
      </c>
      <c r="G55" s="167"/>
    </row>
    <row r="56" spans="1:9" x14ac:dyDescent="0.25">
      <c r="A56" s="1"/>
      <c r="B56" s="1" t="s">
        <v>4</v>
      </c>
      <c r="G56" s="167"/>
    </row>
    <row r="57" spans="1:9" ht="15.75" thickBot="1" x14ac:dyDescent="0.3">
      <c r="A57" s="1"/>
      <c r="B57" s="2" t="s">
        <v>178</v>
      </c>
      <c r="G57" s="167"/>
    </row>
    <row r="58" spans="1:9" ht="15.75" thickBot="1" x14ac:dyDescent="0.3">
      <c r="A58" s="4" t="s">
        <v>6</v>
      </c>
      <c r="B58" s="5" t="s">
        <v>7</v>
      </c>
      <c r="C58" s="168" t="s">
        <v>50</v>
      </c>
      <c r="D58" s="5" t="s">
        <v>9</v>
      </c>
      <c r="E58" s="5" t="s">
        <v>10</v>
      </c>
      <c r="F58" s="6" t="s">
        <v>11</v>
      </c>
      <c r="G58" s="7" t="s">
        <v>12</v>
      </c>
      <c r="H58" s="8" t="s">
        <v>13</v>
      </c>
      <c r="I58" s="9" t="s">
        <v>14</v>
      </c>
    </row>
    <row r="59" spans="1:9" x14ac:dyDescent="0.25">
      <c r="A59" s="163">
        <v>175</v>
      </c>
      <c r="B59" s="11" t="s">
        <v>770</v>
      </c>
      <c r="C59" s="11" t="s">
        <v>22</v>
      </c>
      <c r="D59" s="11">
        <v>60</v>
      </c>
      <c r="E59" s="12">
        <v>1</v>
      </c>
      <c r="F59" s="13">
        <v>2</v>
      </c>
      <c r="G59" s="20">
        <v>-0.8</v>
      </c>
      <c r="H59" s="281">
        <v>17.34</v>
      </c>
      <c r="I59" s="30">
        <v>585</v>
      </c>
    </row>
    <row r="60" spans="1:9" x14ac:dyDescent="0.25">
      <c r="A60" s="163">
        <v>463</v>
      </c>
      <c r="B60" s="11" t="s">
        <v>771</v>
      </c>
      <c r="C60" s="11" t="s">
        <v>171</v>
      </c>
      <c r="D60" s="11">
        <v>60</v>
      </c>
      <c r="E60" s="91">
        <v>1</v>
      </c>
      <c r="F60" s="18">
        <v>3</v>
      </c>
      <c r="G60" s="20">
        <v>-0.8</v>
      </c>
      <c r="H60" s="282">
        <v>15.26</v>
      </c>
      <c r="I60" s="31">
        <v>871</v>
      </c>
    </row>
    <row r="61" spans="1:9" x14ac:dyDescent="0.25">
      <c r="A61" s="163">
        <v>400</v>
      </c>
      <c r="B61" s="11" t="s">
        <v>772</v>
      </c>
      <c r="C61" s="11" t="s">
        <v>20</v>
      </c>
      <c r="D61" s="11">
        <v>65</v>
      </c>
      <c r="E61" s="91">
        <v>1</v>
      </c>
      <c r="F61" s="18">
        <v>4</v>
      </c>
      <c r="G61" s="20">
        <v>-0.8</v>
      </c>
      <c r="H61" s="282">
        <v>17.71</v>
      </c>
      <c r="I61" s="31">
        <v>636</v>
      </c>
    </row>
    <row r="62" spans="1:9" x14ac:dyDescent="0.25">
      <c r="A62" s="163">
        <v>206</v>
      </c>
      <c r="B62" s="11" t="s">
        <v>773</v>
      </c>
      <c r="C62" s="11" t="s">
        <v>18</v>
      </c>
      <c r="D62" s="11">
        <v>80</v>
      </c>
      <c r="E62" s="91">
        <v>1</v>
      </c>
      <c r="F62" s="18">
        <v>5</v>
      </c>
      <c r="G62" s="20"/>
      <c r="H62" s="282"/>
      <c r="I62" s="31">
        <v>0</v>
      </c>
    </row>
    <row r="63" spans="1:9" x14ac:dyDescent="0.25">
      <c r="A63" s="163">
        <v>415</v>
      </c>
      <c r="B63" s="11" t="s">
        <v>774</v>
      </c>
      <c r="C63" s="11" t="s">
        <v>120</v>
      </c>
      <c r="D63" s="11">
        <v>90</v>
      </c>
      <c r="E63" s="17">
        <v>1</v>
      </c>
      <c r="F63" s="18">
        <v>6</v>
      </c>
      <c r="G63" s="20">
        <v>-0.8</v>
      </c>
      <c r="H63" s="282">
        <v>31.38</v>
      </c>
      <c r="I63" s="31">
        <v>402</v>
      </c>
    </row>
    <row r="64" spans="1:9" x14ac:dyDescent="0.25">
      <c r="A64" s="163">
        <v>170</v>
      </c>
      <c r="B64" s="11" t="s">
        <v>775</v>
      </c>
      <c r="C64" s="11" t="s">
        <v>22</v>
      </c>
      <c r="D64" s="11">
        <v>55</v>
      </c>
      <c r="E64" s="91">
        <v>2</v>
      </c>
      <c r="F64" s="18">
        <v>3</v>
      </c>
      <c r="G64" s="20">
        <v>-1.7</v>
      </c>
      <c r="H64" s="282">
        <v>16.09</v>
      </c>
      <c r="I64" s="31">
        <v>657</v>
      </c>
    </row>
    <row r="65" spans="1:9" x14ac:dyDescent="0.25">
      <c r="A65" s="163">
        <v>450</v>
      </c>
      <c r="B65" s="11" t="s">
        <v>776</v>
      </c>
      <c r="C65" s="11" t="s">
        <v>26</v>
      </c>
      <c r="D65" s="11">
        <v>55</v>
      </c>
      <c r="E65" s="91">
        <v>2</v>
      </c>
      <c r="F65" s="18">
        <v>4</v>
      </c>
      <c r="G65" s="20">
        <v>-1.7</v>
      </c>
      <c r="H65" s="282">
        <v>14.74</v>
      </c>
      <c r="I65" s="31">
        <v>855</v>
      </c>
    </row>
    <row r="66" spans="1:9" x14ac:dyDescent="0.25">
      <c r="A66" s="163">
        <v>393</v>
      </c>
      <c r="B66" s="11" t="s">
        <v>777</v>
      </c>
      <c r="C66" s="11" t="s">
        <v>20</v>
      </c>
      <c r="D66" s="11">
        <v>55</v>
      </c>
      <c r="E66" s="91">
        <v>2</v>
      </c>
      <c r="F66" s="18">
        <v>5</v>
      </c>
      <c r="G66" s="20">
        <v>-1.7</v>
      </c>
      <c r="H66" s="282">
        <v>23.2</v>
      </c>
      <c r="I66" s="31">
        <v>28</v>
      </c>
    </row>
    <row r="67" spans="1:9" x14ac:dyDescent="0.25">
      <c r="A67" s="163">
        <v>391</v>
      </c>
      <c r="B67" s="11" t="s">
        <v>778</v>
      </c>
      <c r="C67" s="11" t="s">
        <v>20</v>
      </c>
      <c r="D67" s="11">
        <v>55</v>
      </c>
      <c r="E67" s="91">
        <v>2</v>
      </c>
      <c r="F67" s="18">
        <v>6</v>
      </c>
      <c r="G67" s="20">
        <v>-1.7</v>
      </c>
      <c r="H67" s="282">
        <v>17.3</v>
      </c>
      <c r="I67" s="31">
        <v>499</v>
      </c>
    </row>
    <row r="68" spans="1:9" x14ac:dyDescent="0.25">
      <c r="A68" s="163">
        <v>371</v>
      </c>
      <c r="B68" s="11" t="s">
        <v>779</v>
      </c>
      <c r="C68" s="11" t="s">
        <v>20</v>
      </c>
      <c r="D68" s="11">
        <v>50</v>
      </c>
      <c r="E68" s="17">
        <v>3</v>
      </c>
      <c r="F68" s="18">
        <v>2</v>
      </c>
      <c r="G68" s="20">
        <v>-2.4</v>
      </c>
      <c r="H68" s="282">
        <v>15.97</v>
      </c>
      <c r="I68" s="31">
        <v>584</v>
      </c>
    </row>
    <row r="69" spans="1:9" x14ac:dyDescent="0.25">
      <c r="A69" s="163">
        <v>374</v>
      </c>
      <c r="B69" s="11" t="s">
        <v>780</v>
      </c>
      <c r="C69" s="11" t="s">
        <v>20</v>
      </c>
      <c r="D69" s="11">
        <v>50</v>
      </c>
      <c r="E69" s="91">
        <v>3</v>
      </c>
      <c r="F69" s="18">
        <v>3</v>
      </c>
      <c r="G69" s="20">
        <v>-2.4</v>
      </c>
      <c r="H69" s="282">
        <v>13.94</v>
      </c>
      <c r="I69" s="31">
        <v>890</v>
      </c>
    </row>
    <row r="70" spans="1:9" x14ac:dyDescent="0.25">
      <c r="A70" s="163">
        <v>165</v>
      </c>
      <c r="B70" s="11" t="s">
        <v>781</v>
      </c>
      <c r="C70" s="11" t="s">
        <v>22</v>
      </c>
      <c r="D70" s="11">
        <v>50</v>
      </c>
      <c r="E70" s="91">
        <v>3</v>
      </c>
      <c r="F70" s="18">
        <v>4</v>
      </c>
      <c r="G70" s="20">
        <v>-2.4</v>
      </c>
      <c r="H70" s="282">
        <v>16.440000000000001</v>
      </c>
      <c r="I70" s="31">
        <v>522</v>
      </c>
    </row>
    <row r="71" spans="1:9" x14ac:dyDescent="0.25">
      <c r="A71" s="163">
        <v>379</v>
      </c>
      <c r="B71" s="11" t="s">
        <v>782</v>
      </c>
      <c r="C71" s="11" t="s">
        <v>20</v>
      </c>
      <c r="D71" s="11">
        <v>50</v>
      </c>
      <c r="E71" s="91">
        <v>3</v>
      </c>
      <c r="F71" s="18">
        <v>5</v>
      </c>
      <c r="G71" s="20"/>
      <c r="H71" s="282"/>
      <c r="I71" s="31">
        <v>0</v>
      </c>
    </row>
    <row r="72" spans="1:9" x14ac:dyDescent="0.25">
      <c r="A72" s="163">
        <v>381</v>
      </c>
      <c r="B72" s="11" t="s">
        <v>783</v>
      </c>
      <c r="C72" s="11" t="s">
        <v>20</v>
      </c>
      <c r="D72" s="11">
        <v>50</v>
      </c>
      <c r="E72" s="91">
        <v>3</v>
      </c>
      <c r="F72" s="18">
        <v>6</v>
      </c>
      <c r="G72" s="20"/>
      <c r="H72" s="282"/>
      <c r="I72" s="31">
        <v>0</v>
      </c>
    </row>
    <row r="73" spans="1:9" x14ac:dyDescent="0.25">
      <c r="A73" s="163">
        <v>169</v>
      </c>
      <c r="B73" s="11" t="s">
        <v>784</v>
      </c>
      <c r="C73" s="11" t="s">
        <v>22</v>
      </c>
      <c r="D73" s="11">
        <v>50</v>
      </c>
      <c r="E73" s="17">
        <v>3</v>
      </c>
      <c r="F73" s="18">
        <v>7</v>
      </c>
      <c r="G73" s="20">
        <v>-2.4</v>
      </c>
      <c r="H73" s="282">
        <v>14.34</v>
      </c>
      <c r="I73" s="31">
        <v>824</v>
      </c>
    </row>
    <row r="74" spans="1:9" x14ac:dyDescent="0.25">
      <c r="A74" s="163">
        <v>358</v>
      </c>
      <c r="B74" s="11" t="s">
        <v>785</v>
      </c>
      <c r="C74" s="11" t="s">
        <v>20</v>
      </c>
      <c r="D74" s="11">
        <v>45</v>
      </c>
      <c r="E74" s="91">
        <v>4</v>
      </c>
      <c r="F74" s="18">
        <v>1</v>
      </c>
      <c r="G74" s="20">
        <v>-1.7</v>
      </c>
      <c r="H74" s="282">
        <v>14.59</v>
      </c>
      <c r="I74" s="31">
        <v>698</v>
      </c>
    </row>
    <row r="75" spans="1:9" x14ac:dyDescent="0.25">
      <c r="A75" s="163">
        <v>360</v>
      </c>
      <c r="B75" s="11" t="s">
        <v>786</v>
      </c>
      <c r="C75" s="11" t="s">
        <v>20</v>
      </c>
      <c r="D75" s="11">
        <v>45</v>
      </c>
      <c r="E75" s="91">
        <v>4</v>
      </c>
      <c r="F75" s="18">
        <v>2</v>
      </c>
      <c r="G75" s="20">
        <v>-1.7</v>
      </c>
      <c r="H75" s="282">
        <v>17.2</v>
      </c>
      <c r="I75" s="31">
        <v>350</v>
      </c>
    </row>
    <row r="76" spans="1:9" x14ac:dyDescent="0.25">
      <c r="A76" s="163">
        <v>162</v>
      </c>
      <c r="B76" s="11" t="s">
        <v>787</v>
      </c>
      <c r="C76" s="11" t="s">
        <v>22</v>
      </c>
      <c r="D76" s="11">
        <v>45</v>
      </c>
      <c r="E76" s="91">
        <v>4</v>
      </c>
      <c r="F76" s="18">
        <v>3</v>
      </c>
      <c r="G76" s="20">
        <v>-1.7</v>
      </c>
      <c r="H76" s="282">
        <v>14.07</v>
      </c>
      <c r="I76" s="31">
        <v>780</v>
      </c>
    </row>
    <row r="77" spans="1:9" x14ac:dyDescent="0.25">
      <c r="A77" s="163">
        <v>364</v>
      </c>
      <c r="B77" s="11" t="s">
        <v>788</v>
      </c>
      <c r="C77" s="11" t="s">
        <v>20</v>
      </c>
      <c r="D77" s="11">
        <v>45</v>
      </c>
      <c r="E77" s="91">
        <v>4</v>
      </c>
      <c r="F77" s="18">
        <v>4</v>
      </c>
      <c r="G77" s="20">
        <v>-1.7</v>
      </c>
      <c r="H77" s="282">
        <v>16.690000000000001</v>
      </c>
      <c r="I77" s="31">
        <v>410</v>
      </c>
    </row>
    <row r="78" spans="1:9" x14ac:dyDescent="0.25">
      <c r="A78" s="163">
        <v>366</v>
      </c>
      <c r="B78" s="11" t="s">
        <v>789</v>
      </c>
      <c r="C78" s="11" t="s">
        <v>20</v>
      </c>
      <c r="D78" s="11">
        <v>45</v>
      </c>
      <c r="E78" s="17">
        <v>4</v>
      </c>
      <c r="F78" s="18">
        <v>5</v>
      </c>
      <c r="G78" s="20">
        <v>-1.7</v>
      </c>
      <c r="H78" s="282">
        <v>14.17</v>
      </c>
      <c r="I78" s="31">
        <v>762</v>
      </c>
    </row>
    <row r="79" spans="1:9" x14ac:dyDescent="0.25">
      <c r="A79" s="163">
        <v>367</v>
      </c>
      <c r="B79" s="11" t="s">
        <v>790</v>
      </c>
      <c r="C79" s="11" t="s">
        <v>20</v>
      </c>
      <c r="D79" s="11">
        <v>45</v>
      </c>
      <c r="E79" s="91">
        <v>4</v>
      </c>
      <c r="F79" s="18">
        <v>6</v>
      </c>
      <c r="G79" s="20">
        <v>-1.7</v>
      </c>
      <c r="H79" s="282">
        <v>16.66</v>
      </c>
      <c r="I79" s="31">
        <v>412</v>
      </c>
    </row>
    <row r="80" spans="1:9" x14ac:dyDescent="0.25">
      <c r="A80" s="163">
        <v>369</v>
      </c>
      <c r="B80" s="11" t="s">
        <v>791</v>
      </c>
      <c r="C80" s="11" t="s">
        <v>20</v>
      </c>
      <c r="D80" s="11">
        <v>45</v>
      </c>
      <c r="E80" s="91">
        <v>4</v>
      </c>
      <c r="F80" s="18">
        <v>7</v>
      </c>
      <c r="G80" s="20">
        <v>-1.7</v>
      </c>
      <c r="H80" s="282">
        <v>14.05</v>
      </c>
      <c r="I80" s="31">
        <v>782</v>
      </c>
    </row>
    <row r="81" spans="1:9" x14ac:dyDescent="0.25">
      <c r="A81" s="163">
        <v>370</v>
      </c>
      <c r="B81" s="11" t="s">
        <v>792</v>
      </c>
      <c r="C81" s="11" t="s">
        <v>20</v>
      </c>
      <c r="D81" s="11">
        <v>45</v>
      </c>
      <c r="E81" s="91">
        <v>4</v>
      </c>
      <c r="F81" s="18">
        <v>8</v>
      </c>
      <c r="G81" s="20">
        <v>-1.7</v>
      </c>
      <c r="H81" s="282">
        <v>16.77</v>
      </c>
      <c r="I81" s="31">
        <v>399</v>
      </c>
    </row>
    <row r="82" spans="1:9" x14ac:dyDescent="0.25">
      <c r="A82" s="163">
        <v>346</v>
      </c>
      <c r="B82" s="11" t="s">
        <v>793</v>
      </c>
      <c r="C82" s="11" t="s">
        <v>20</v>
      </c>
      <c r="D82" s="11">
        <v>40</v>
      </c>
      <c r="E82" s="91">
        <v>5</v>
      </c>
      <c r="F82" s="18">
        <v>2</v>
      </c>
      <c r="G82" s="20">
        <v>-0.8</v>
      </c>
      <c r="H82" s="282">
        <v>17.25</v>
      </c>
      <c r="I82" s="31">
        <v>273</v>
      </c>
    </row>
    <row r="83" spans="1:9" x14ac:dyDescent="0.25">
      <c r="A83" s="163">
        <v>347</v>
      </c>
      <c r="B83" s="11" t="s">
        <v>794</v>
      </c>
      <c r="C83" s="11" t="s">
        <v>20</v>
      </c>
      <c r="D83" s="11">
        <v>40</v>
      </c>
      <c r="E83" s="17">
        <v>5</v>
      </c>
      <c r="F83" s="18">
        <v>3</v>
      </c>
      <c r="G83" s="20">
        <v>-0.8</v>
      </c>
      <c r="H83" s="282">
        <v>13.98</v>
      </c>
      <c r="I83" s="31">
        <v>709</v>
      </c>
    </row>
    <row r="84" spans="1:9" x14ac:dyDescent="0.25">
      <c r="A84" s="163">
        <v>159</v>
      </c>
      <c r="B84" s="11" t="s">
        <v>795</v>
      </c>
      <c r="C84" s="11" t="s">
        <v>22</v>
      </c>
      <c r="D84" s="11">
        <v>40</v>
      </c>
      <c r="E84" s="91">
        <v>5</v>
      </c>
      <c r="F84" s="18">
        <v>4</v>
      </c>
      <c r="G84" s="20">
        <v>-0.8</v>
      </c>
      <c r="H84" s="282">
        <v>13.38</v>
      </c>
      <c r="I84" s="31">
        <v>808</v>
      </c>
    </row>
    <row r="85" spans="1:9" x14ac:dyDescent="0.25">
      <c r="A85" s="163">
        <v>160</v>
      </c>
      <c r="B85" s="11" t="s">
        <v>796</v>
      </c>
      <c r="C85" s="11" t="s">
        <v>22</v>
      </c>
      <c r="D85" s="11">
        <v>40</v>
      </c>
      <c r="E85" s="91">
        <v>5</v>
      </c>
      <c r="F85" s="18">
        <v>5</v>
      </c>
      <c r="G85" s="20">
        <v>-0.8</v>
      </c>
      <c r="H85" s="282">
        <v>15.91</v>
      </c>
      <c r="I85" s="31">
        <v>430</v>
      </c>
    </row>
    <row r="86" spans="1:9" x14ac:dyDescent="0.25">
      <c r="A86" s="163">
        <v>161</v>
      </c>
      <c r="B86" s="11" t="s">
        <v>797</v>
      </c>
      <c r="C86" s="11" t="s">
        <v>22</v>
      </c>
      <c r="D86" s="11">
        <v>40</v>
      </c>
      <c r="E86" s="91">
        <v>5</v>
      </c>
      <c r="F86" s="18">
        <v>6</v>
      </c>
      <c r="G86" s="20">
        <v>-0.8</v>
      </c>
      <c r="H86" s="282">
        <v>13.5</v>
      </c>
      <c r="I86" s="31">
        <v>789</v>
      </c>
    </row>
    <row r="87" spans="1:9" x14ac:dyDescent="0.25">
      <c r="A87" s="163">
        <v>448</v>
      </c>
      <c r="B87" s="11" t="s">
        <v>798</v>
      </c>
      <c r="C87" s="11" t="s">
        <v>26</v>
      </c>
      <c r="D87" s="11">
        <v>40</v>
      </c>
      <c r="E87" s="91">
        <v>5</v>
      </c>
      <c r="F87" s="18">
        <v>7</v>
      </c>
      <c r="G87" s="20"/>
      <c r="H87" s="282"/>
      <c r="I87" s="31">
        <v>0</v>
      </c>
    </row>
    <row r="88" spans="1:9" x14ac:dyDescent="0.25">
      <c r="A88" s="163">
        <v>348</v>
      </c>
      <c r="B88" s="11" t="s">
        <v>799</v>
      </c>
      <c r="C88" s="11" t="s">
        <v>20</v>
      </c>
      <c r="D88" s="11">
        <v>40</v>
      </c>
      <c r="E88" s="17">
        <v>6</v>
      </c>
      <c r="F88" s="18">
        <v>2</v>
      </c>
      <c r="G88" s="20">
        <v>-1.2</v>
      </c>
      <c r="H88" s="282">
        <v>14.54</v>
      </c>
      <c r="I88" s="31">
        <v>621</v>
      </c>
    </row>
    <row r="89" spans="1:9" x14ac:dyDescent="0.25">
      <c r="A89" s="163">
        <v>349</v>
      </c>
      <c r="B89" s="11" t="s">
        <v>800</v>
      </c>
      <c r="C89" s="11" t="s">
        <v>20</v>
      </c>
      <c r="D89" s="11">
        <v>40</v>
      </c>
      <c r="E89" s="91">
        <v>6</v>
      </c>
      <c r="F89" s="18">
        <v>3</v>
      </c>
      <c r="G89" s="20">
        <v>-1.2</v>
      </c>
      <c r="H89" s="282">
        <v>15.96</v>
      </c>
      <c r="I89" s="31">
        <v>424</v>
      </c>
    </row>
    <row r="90" spans="1:9" x14ac:dyDescent="0.25">
      <c r="A90" s="163">
        <v>350</v>
      </c>
      <c r="B90" s="11" t="s">
        <v>801</v>
      </c>
      <c r="C90" s="11" t="s">
        <v>20</v>
      </c>
      <c r="D90" s="11">
        <v>40</v>
      </c>
      <c r="E90" s="91">
        <v>6</v>
      </c>
      <c r="F90" s="18">
        <v>4</v>
      </c>
      <c r="G90" s="20">
        <v>-1.2</v>
      </c>
      <c r="H90" s="282">
        <v>14.52</v>
      </c>
      <c r="I90" s="31">
        <v>625</v>
      </c>
    </row>
    <row r="91" spans="1:9" x14ac:dyDescent="0.25">
      <c r="A91" s="163">
        <v>449</v>
      </c>
      <c r="B91" s="11" t="s">
        <v>802</v>
      </c>
      <c r="C91" s="11" t="s">
        <v>26</v>
      </c>
      <c r="D91" s="11">
        <v>40</v>
      </c>
      <c r="E91" s="91">
        <v>6</v>
      </c>
      <c r="F91" s="18">
        <v>5</v>
      </c>
      <c r="G91" s="20">
        <v>-1.2</v>
      </c>
      <c r="H91" s="282">
        <v>14.02</v>
      </c>
      <c r="I91" s="31">
        <v>703</v>
      </c>
    </row>
    <row r="92" spans="1:9" x14ac:dyDescent="0.25">
      <c r="A92" s="163">
        <v>204</v>
      </c>
      <c r="B92" s="11" t="s">
        <v>803</v>
      </c>
      <c r="C92" s="11" t="s">
        <v>18</v>
      </c>
      <c r="D92" s="11">
        <v>40</v>
      </c>
      <c r="E92" s="91">
        <v>6</v>
      </c>
      <c r="F92" s="18">
        <v>6</v>
      </c>
      <c r="G92" s="20"/>
      <c r="H92" s="282"/>
      <c r="I92" s="31">
        <v>0</v>
      </c>
    </row>
    <row r="93" spans="1:9" x14ac:dyDescent="0.25">
      <c r="A93" s="163">
        <v>445</v>
      </c>
      <c r="B93" s="11" t="s">
        <v>340</v>
      </c>
      <c r="C93" s="11" t="s">
        <v>26</v>
      </c>
      <c r="D93" s="11">
        <v>35</v>
      </c>
      <c r="E93" s="17">
        <v>7</v>
      </c>
      <c r="F93" s="18">
        <v>2</v>
      </c>
      <c r="G93" s="20">
        <v>-0.8</v>
      </c>
      <c r="H93" s="282">
        <v>13.71</v>
      </c>
      <c r="I93" s="31">
        <v>671</v>
      </c>
    </row>
    <row r="94" spans="1:9" x14ac:dyDescent="0.25">
      <c r="A94" s="163">
        <v>157</v>
      </c>
      <c r="B94" s="11" t="s">
        <v>804</v>
      </c>
      <c r="C94" s="11" t="s">
        <v>22</v>
      </c>
      <c r="D94" s="11">
        <v>35</v>
      </c>
      <c r="E94" s="91">
        <v>7</v>
      </c>
      <c r="F94" s="18">
        <v>3</v>
      </c>
      <c r="G94" s="20">
        <v>-0.8</v>
      </c>
      <c r="H94" s="282">
        <v>14.19</v>
      </c>
      <c r="I94" s="31">
        <v>596</v>
      </c>
    </row>
    <row r="95" spans="1:9" x14ac:dyDescent="0.25">
      <c r="A95" s="163">
        <v>446</v>
      </c>
      <c r="B95" s="11" t="s">
        <v>805</v>
      </c>
      <c r="C95" s="11" t="s">
        <v>26</v>
      </c>
      <c r="D95" s="11">
        <v>35</v>
      </c>
      <c r="E95" s="91">
        <v>7</v>
      </c>
      <c r="F95" s="18">
        <v>4</v>
      </c>
      <c r="G95" s="20"/>
      <c r="H95" s="282"/>
      <c r="I95" s="31">
        <v>0</v>
      </c>
    </row>
    <row r="96" spans="1:9" x14ac:dyDescent="0.25">
      <c r="A96" s="163">
        <v>338</v>
      </c>
      <c r="B96" s="11" t="s">
        <v>806</v>
      </c>
      <c r="C96" s="11" t="s">
        <v>20</v>
      </c>
      <c r="D96" s="11">
        <v>35</v>
      </c>
      <c r="E96" s="91">
        <v>7</v>
      </c>
      <c r="F96" s="18">
        <v>5</v>
      </c>
      <c r="G96" s="20"/>
      <c r="H96" s="282"/>
      <c r="I96" s="31">
        <v>0</v>
      </c>
    </row>
    <row r="97" spans="1:9" x14ac:dyDescent="0.25">
      <c r="A97" s="163">
        <v>340</v>
      </c>
      <c r="B97" s="11" t="s">
        <v>807</v>
      </c>
      <c r="C97" s="11" t="s">
        <v>20</v>
      </c>
      <c r="D97" s="11">
        <v>35</v>
      </c>
      <c r="E97" s="91">
        <v>7</v>
      </c>
      <c r="F97" s="18">
        <v>6</v>
      </c>
      <c r="G97" s="20">
        <v>-0.8</v>
      </c>
      <c r="H97" s="282">
        <v>12.88</v>
      </c>
      <c r="I97" s="31">
        <v>812</v>
      </c>
    </row>
    <row r="98" spans="1:9" x14ac:dyDescent="0.25">
      <c r="A98" s="163">
        <v>341</v>
      </c>
      <c r="B98" s="11" t="s">
        <v>808</v>
      </c>
      <c r="C98" s="11" t="s">
        <v>20</v>
      </c>
      <c r="D98" s="11">
        <v>35</v>
      </c>
      <c r="E98" s="17">
        <v>7</v>
      </c>
      <c r="F98" s="18">
        <v>7</v>
      </c>
      <c r="G98" s="20">
        <v>-0.8</v>
      </c>
      <c r="H98" s="282">
        <v>12.93</v>
      </c>
      <c r="I98" s="31">
        <v>803</v>
      </c>
    </row>
    <row r="99" spans="1:9" x14ac:dyDescent="0.25">
      <c r="A99" s="163">
        <v>334</v>
      </c>
      <c r="B99" s="11" t="s">
        <v>809</v>
      </c>
      <c r="C99" s="11" t="s">
        <v>20</v>
      </c>
      <c r="D99" s="11">
        <v>30</v>
      </c>
      <c r="E99" s="91">
        <v>8</v>
      </c>
      <c r="F99" s="18">
        <v>3</v>
      </c>
      <c r="G99" s="20">
        <v>-1.2</v>
      </c>
      <c r="H99" s="282">
        <v>14.17</v>
      </c>
      <c r="I99" s="31">
        <v>578</v>
      </c>
    </row>
    <row r="100" spans="1:9" x14ac:dyDescent="0.25">
      <c r="A100" s="163">
        <v>335</v>
      </c>
      <c r="B100" s="11" t="s">
        <v>810</v>
      </c>
      <c r="C100" s="11" t="s">
        <v>20</v>
      </c>
      <c r="D100" s="11">
        <v>30</v>
      </c>
      <c r="E100" s="91">
        <v>8</v>
      </c>
      <c r="F100" s="18">
        <v>4</v>
      </c>
      <c r="G100" s="20">
        <v>-1.2</v>
      </c>
      <c r="H100" s="282">
        <v>15.52</v>
      </c>
      <c r="I100" s="31">
        <v>388</v>
      </c>
    </row>
    <row r="101" spans="1:9" x14ac:dyDescent="0.25">
      <c r="A101" s="163">
        <v>336</v>
      </c>
      <c r="B101" s="11" t="s">
        <v>811</v>
      </c>
      <c r="C101" s="11" t="s">
        <v>20</v>
      </c>
      <c r="D101" s="11">
        <v>30</v>
      </c>
      <c r="E101" s="17">
        <v>8</v>
      </c>
      <c r="F101" s="18">
        <v>5</v>
      </c>
      <c r="G101" s="20">
        <v>-1.2</v>
      </c>
      <c r="H101" s="282">
        <v>14.71</v>
      </c>
      <c r="I101" s="31">
        <v>498</v>
      </c>
    </row>
    <row r="102" spans="1:9" x14ac:dyDescent="0.25">
      <c r="A102" s="163">
        <v>337</v>
      </c>
      <c r="B102" s="11" t="s">
        <v>812</v>
      </c>
      <c r="C102" s="11" t="s">
        <v>20</v>
      </c>
      <c r="D102" s="11">
        <v>30</v>
      </c>
      <c r="E102" s="91">
        <v>8</v>
      </c>
      <c r="F102" s="18">
        <v>6</v>
      </c>
      <c r="G102" s="20">
        <v>-1.2</v>
      </c>
      <c r="H102" s="282">
        <v>13.09</v>
      </c>
      <c r="I102" s="31">
        <v>754</v>
      </c>
    </row>
    <row r="103" spans="1:9" ht="6.75" customHeight="1" thickBot="1" x14ac:dyDescent="0.3">
      <c r="A103" s="21"/>
      <c r="B103" s="22"/>
      <c r="C103" s="22"/>
      <c r="D103" s="22"/>
      <c r="E103" s="23"/>
      <c r="F103" s="24"/>
      <c r="G103" s="25"/>
      <c r="H103" s="283"/>
      <c r="I103" s="26"/>
    </row>
    <row r="105" spans="1:9" x14ac:dyDescent="0.25">
      <c r="A105" s="1" t="s">
        <v>0</v>
      </c>
      <c r="B105" s="1" t="s">
        <v>768</v>
      </c>
    </row>
    <row r="106" spans="1:9" x14ac:dyDescent="0.25">
      <c r="A106" s="1"/>
      <c r="B106" s="2" t="s">
        <v>102</v>
      </c>
    </row>
    <row r="107" spans="1:9" x14ac:dyDescent="0.25">
      <c r="A107" s="1"/>
      <c r="B107" s="1" t="s">
        <v>95</v>
      </c>
    </row>
    <row r="108" spans="1:9" x14ac:dyDescent="0.25">
      <c r="A108" s="1"/>
      <c r="B108" s="1" t="s">
        <v>55</v>
      </c>
    </row>
    <row r="109" spans="1:9" ht="15.75" thickBot="1" x14ac:dyDescent="0.3">
      <c r="A109" s="1"/>
      <c r="B109" s="2" t="s">
        <v>40</v>
      </c>
    </row>
    <row r="110" spans="1:9" ht="15.75" thickBot="1" x14ac:dyDescent="0.3">
      <c r="A110" s="4" t="s">
        <v>6</v>
      </c>
      <c r="B110" s="5" t="s">
        <v>7</v>
      </c>
      <c r="C110" s="168" t="s">
        <v>50</v>
      </c>
      <c r="D110" s="5" t="s">
        <v>9</v>
      </c>
      <c r="E110" s="5" t="s">
        <v>10</v>
      </c>
      <c r="F110" s="6" t="s">
        <v>11</v>
      </c>
      <c r="G110" s="9" t="s">
        <v>12</v>
      </c>
      <c r="H110" s="8" t="s">
        <v>13</v>
      </c>
      <c r="I110" s="9" t="s">
        <v>14</v>
      </c>
    </row>
    <row r="111" spans="1:9" x14ac:dyDescent="0.25">
      <c r="A111" s="163">
        <v>175</v>
      </c>
      <c r="B111" s="11" t="s">
        <v>770</v>
      </c>
      <c r="C111" s="11" t="s">
        <v>22</v>
      </c>
      <c r="D111" s="11">
        <v>60</v>
      </c>
      <c r="E111" s="12">
        <v>1</v>
      </c>
      <c r="F111" s="13">
        <v>2</v>
      </c>
      <c r="G111" s="20">
        <v>-0.5</v>
      </c>
      <c r="H111" s="281">
        <v>38.130000000000003</v>
      </c>
      <c r="I111" s="30">
        <v>472</v>
      </c>
    </row>
    <row r="112" spans="1:9" x14ac:dyDescent="0.25">
      <c r="A112" s="163">
        <v>463</v>
      </c>
      <c r="B112" s="11" t="s">
        <v>771</v>
      </c>
      <c r="C112" s="11" t="s">
        <v>171</v>
      </c>
      <c r="D112" s="11">
        <v>60</v>
      </c>
      <c r="E112" s="91">
        <v>1</v>
      </c>
      <c r="F112" s="18">
        <v>3</v>
      </c>
      <c r="G112" s="20">
        <v>-0.5</v>
      </c>
      <c r="H112" s="282">
        <v>31.58</v>
      </c>
      <c r="I112" s="31">
        <v>890</v>
      </c>
    </row>
    <row r="113" spans="1:9" x14ac:dyDescent="0.25">
      <c r="A113" s="163">
        <v>400</v>
      </c>
      <c r="B113" s="11" t="s">
        <v>772</v>
      </c>
      <c r="C113" s="11" t="s">
        <v>20</v>
      </c>
      <c r="D113" s="11">
        <v>65</v>
      </c>
      <c r="E113" s="91">
        <v>1</v>
      </c>
      <c r="F113" s="18">
        <v>4</v>
      </c>
      <c r="G113" s="20">
        <v>-0.5</v>
      </c>
      <c r="H113" s="282">
        <v>36.659999999999997</v>
      </c>
      <c r="I113" s="31">
        <v>659</v>
      </c>
    </row>
    <row r="114" spans="1:9" x14ac:dyDescent="0.25">
      <c r="A114" s="163">
        <v>415</v>
      </c>
      <c r="B114" s="11" t="s">
        <v>774</v>
      </c>
      <c r="C114" s="11" t="s">
        <v>120</v>
      </c>
      <c r="D114" s="11">
        <v>90</v>
      </c>
      <c r="E114" s="91">
        <v>1</v>
      </c>
      <c r="F114" s="18">
        <v>5</v>
      </c>
      <c r="G114" s="20">
        <v>-0.5</v>
      </c>
      <c r="H114" s="282">
        <v>66.84</v>
      </c>
      <c r="I114" s="31">
        <v>974</v>
      </c>
    </row>
    <row r="115" spans="1:9" x14ac:dyDescent="0.25">
      <c r="A115" s="163">
        <v>206</v>
      </c>
      <c r="B115" s="11" t="s">
        <v>773</v>
      </c>
      <c r="C115" s="11" t="s">
        <v>18</v>
      </c>
      <c r="D115" s="11">
        <v>80</v>
      </c>
      <c r="E115" s="17">
        <v>1</v>
      </c>
      <c r="F115" s="18">
        <v>6</v>
      </c>
      <c r="G115" s="20"/>
      <c r="H115" s="282"/>
      <c r="I115" s="31">
        <v>0</v>
      </c>
    </row>
    <row r="116" spans="1:9" x14ac:dyDescent="0.25">
      <c r="A116" s="163">
        <v>450</v>
      </c>
      <c r="B116" s="11" t="s">
        <v>776</v>
      </c>
      <c r="C116" s="11" t="s">
        <v>26</v>
      </c>
      <c r="D116" s="11">
        <v>55</v>
      </c>
      <c r="E116" s="91">
        <v>2</v>
      </c>
      <c r="F116" s="18">
        <v>3</v>
      </c>
      <c r="G116" s="20">
        <v>0</v>
      </c>
      <c r="H116" s="282">
        <v>30.57</v>
      </c>
      <c r="I116" s="31">
        <v>863</v>
      </c>
    </row>
    <row r="117" spans="1:9" x14ac:dyDescent="0.25">
      <c r="A117" s="163">
        <v>170</v>
      </c>
      <c r="B117" s="11" t="s">
        <v>775</v>
      </c>
      <c r="C117" s="11" t="s">
        <v>22</v>
      </c>
      <c r="D117" s="11">
        <v>55</v>
      </c>
      <c r="E117" s="91">
        <v>2</v>
      </c>
      <c r="F117" s="18">
        <v>4</v>
      </c>
      <c r="G117" s="20">
        <v>0</v>
      </c>
      <c r="H117" s="282">
        <v>34.01</v>
      </c>
      <c r="I117" s="31">
        <v>623</v>
      </c>
    </row>
    <row r="118" spans="1:9" x14ac:dyDescent="0.25">
      <c r="A118" s="163">
        <v>391</v>
      </c>
      <c r="B118" s="11" t="s">
        <v>778</v>
      </c>
      <c r="C118" s="11" t="s">
        <v>20</v>
      </c>
      <c r="D118" s="11">
        <v>55</v>
      </c>
      <c r="E118" s="91">
        <v>2</v>
      </c>
      <c r="F118" s="18">
        <v>5</v>
      </c>
      <c r="G118" s="20">
        <v>0</v>
      </c>
      <c r="H118" s="282">
        <v>37.340000000000003</v>
      </c>
      <c r="I118" s="31">
        <v>424</v>
      </c>
    </row>
    <row r="119" spans="1:9" x14ac:dyDescent="0.25">
      <c r="A119" s="163">
        <v>393</v>
      </c>
      <c r="B119" s="11" t="s">
        <v>777</v>
      </c>
      <c r="C119" s="11" t="s">
        <v>20</v>
      </c>
      <c r="D119" s="11">
        <v>55</v>
      </c>
      <c r="E119" s="91">
        <v>2</v>
      </c>
      <c r="F119" s="18">
        <v>6</v>
      </c>
      <c r="G119" s="20"/>
      <c r="H119" s="282"/>
      <c r="I119" s="31">
        <v>0</v>
      </c>
    </row>
    <row r="120" spans="1:9" x14ac:dyDescent="0.25">
      <c r="A120" s="163">
        <v>374</v>
      </c>
      <c r="B120" s="11" t="s">
        <v>780</v>
      </c>
      <c r="C120" s="11" t="s">
        <v>20</v>
      </c>
      <c r="D120" s="11">
        <v>50</v>
      </c>
      <c r="E120" s="91">
        <v>3</v>
      </c>
      <c r="F120" s="18">
        <v>2</v>
      </c>
      <c r="G120" s="20">
        <v>-0.1</v>
      </c>
      <c r="H120" s="282">
        <v>28.72</v>
      </c>
      <c r="I120" s="31">
        <v>908</v>
      </c>
    </row>
    <row r="121" spans="1:9" x14ac:dyDescent="0.25">
      <c r="A121" s="163">
        <v>169</v>
      </c>
      <c r="B121" s="11" t="s">
        <v>784</v>
      </c>
      <c r="C121" s="11" t="s">
        <v>22</v>
      </c>
      <c r="D121" s="11">
        <v>50</v>
      </c>
      <c r="E121" s="17">
        <v>3</v>
      </c>
      <c r="F121" s="18">
        <v>3</v>
      </c>
      <c r="G121" s="20">
        <v>-0.1</v>
      </c>
      <c r="H121" s="282">
        <v>29.63</v>
      </c>
      <c r="I121" s="31">
        <v>837</v>
      </c>
    </row>
    <row r="122" spans="1:9" x14ac:dyDescent="0.25">
      <c r="A122" s="163">
        <v>371</v>
      </c>
      <c r="B122" s="11" t="s">
        <v>779</v>
      </c>
      <c r="C122" s="11" t="s">
        <v>20</v>
      </c>
      <c r="D122" s="11">
        <v>50</v>
      </c>
      <c r="E122" s="17">
        <v>3</v>
      </c>
      <c r="F122" s="18">
        <v>4</v>
      </c>
      <c r="G122" s="20">
        <v>-0.1</v>
      </c>
      <c r="H122" s="282">
        <v>32.659999999999997</v>
      </c>
      <c r="I122" s="31">
        <v>618</v>
      </c>
    </row>
    <row r="123" spans="1:9" x14ac:dyDescent="0.25">
      <c r="A123" s="163">
        <v>165</v>
      </c>
      <c r="B123" s="11" t="s">
        <v>781</v>
      </c>
      <c r="C123" s="11" t="s">
        <v>22</v>
      </c>
      <c r="D123" s="11">
        <v>50</v>
      </c>
      <c r="E123" s="91">
        <v>3</v>
      </c>
      <c r="F123" s="18">
        <v>5</v>
      </c>
      <c r="G123" s="20">
        <v>-0.1</v>
      </c>
      <c r="H123" s="282">
        <v>34.81</v>
      </c>
      <c r="I123" s="31">
        <v>481</v>
      </c>
    </row>
    <row r="124" spans="1:9" x14ac:dyDescent="0.25">
      <c r="A124" s="163">
        <v>379</v>
      </c>
      <c r="B124" s="11" t="s">
        <v>782</v>
      </c>
      <c r="C124" s="11" t="s">
        <v>20</v>
      </c>
      <c r="D124" s="11">
        <v>50</v>
      </c>
      <c r="E124" s="91">
        <v>3</v>
      </c>
      <c r="F124" s="18">
        <v>6</v>
      </c>
      <c r="G124" s="20"/>
      <c r="H124" s="282"/>
      <c r="I124" s="31">
        <v>0</v>
      </c>
    </row>
    <row r="125" spans="1:9" x14ac:dyDescent="0.25">
      <c r="A125" s="163">
        <v>381</v>
      </c>
      <c r="B125" s="11" t="s">
        <v>783</v>
      </c>
      <c r="C125" s="11" t="s">
        <v>20</v>
      </c>
      <c r="D125" s="11">
        <v>50</v>
      </c>
      <c r="E125" s="91">
        <v>3</v>
      </c>
      <c r="F125" s="18">
        <v>7</v>
      </c>
      <c r="G125" s="20"/>
      <c r="H125" s="282"/>
      <c r="I125" s="31">
        <v>0</v>
      </c>
    </row>
    <row r="126" spans="1:9" x14ac:dyDescent="0.25">
      <c r="A126" s="163">
        <v>360</v>
      </c>
      <c r="B126" s="11" t="s">
        <v>786</v>
      </c>
      <c r="C126" s="11" t="s">
        <v>20</v>
      </c>
      <c r="D126" s="11">
        <v>45</v>
      </c>
      <c r="E126" s="91">
        <v>4</v>
      </c>
      <c r="F126" s="18">
        <v>1</v>
      </c>
      <c r="G126" s="20">
        <v>-0.8</v>
      </c>
      <c r="H126" s="282">
        <v>36.700000000000003</v>
      </c>
      <c r="I126" s="31">
        <v>295</v>
      </c>
    </row>
    <row r="127" spans="1:9" x14ac:dyDescent="0.25">
      <c r="A127" s="163">
        <v>369</v>
      </c>
      <c r="B127" s="11" t="s">
        <v>791</v>
      </c>
      <c r="C127" s="11" t="s">
        <v>20</v>
      </c>
      <c r="D127" s="11">
        <v>45</v>
      </c>
      <c r="E127" s="91">
        <v>4</v>
      </c>
      <c r="F127" s="18">
        <v>2</v>
      </c>
      <c r="G127" s="20">
        <v>-0.8</v>
      </c>
      <c r="H127" s="282">
        <v>29.33</v>
      </c>
      <c r="I127" s="31">
        <v>767</v>
      </c>
    </row>
    <row r="128" spans="1:9" x14ac:dyDescent="0.25">
      <c r="A128" s="163">
        <v>162</v>
      </c>
      <c r="B128" s="11" t="s">
        <v>787</v>
      </c>
      <c r="C128" s="11" t="s">
        <v>22</v>
      </c>
      <c r="D128" s="11">
        <v>45</v>
      </c>
      <c r="E128" s="91">
        <v>4</v>
      </c>
      <c r="F128" s="18">
        <v>3</v>
      </c>
      <c r="G128" s="20">
        <v>-0.8</v>
      </c>
      <c r="H128" s="282">
        <v>29.69</v>
      </c>
      <c r="I128" s="31">
        <v>740</v>
      </c>
    </row>
    <row r="129" spans="1:9" x14ac:dyDescent="0.25">
      <c r="A129" s="163">
        <v>366</v>
      </c>
      <c r="B129" s="11" t="s">
        <v>789</v>
      </c>
      <c r="C129" s="11" t="s">
        <v>20</v>
      </c>
      <c r="D129" s="11">
        <v>45</v>
      </c>
      <c r="E129" s="17">
        <v>4</v>
      </c>
      <c r="F129" s="18">
        <v>4</v>
      </c>
      <c r="G129" s="20">
        <v>-0.8</v>
      </c>
      <c r="H129" s="282">
        <v>29.57</v>
      </c>
      <c r="I129" s="31">
        <v>749</v>
      </c>
    </row>
    <row r="130" spans="1:9" x14ac:dyDescent="0.25">
      <c r="A130" s="163">
        <v>358</v>
      </c>
      <c r="B130" s="11" t="s">
        <v>785</v>
      </c>
      <c r="C130" s="11" t="s">
        <v>20</v>
      </c>
      <c r="D130" s="11">
        <v>45</v>
      </c>
      <c r="E130" s="91">
        <v>4</v>
      </c>
      <c r="F130" s="18">
        <v>5</v>
      </c>
      <c r="G130" s="20">
        <v>-0.8</v>
      </c>
      <c r="H130" s="282">
        <v>30.37</v>
      </c>
      <c r="I130" s="31">
        <v>689</v>
      </c>
    </row>
    <row r="131" spans="1:9" x14ac:dyDescent="0.25">
      <c r="A131" s="163">
        <v>364</v>
      </c>
      <c r="B131" s="11" t="s">
        <v>788</v>
      </c>
      <c r="C131" s="11" t="s">
        <v>20</v>
      </c>
      <c r="D131" s="11">
        <v>45</v>
      </c>
      <c r="E131" s="91">
        <v>4</v>
      </c>
      <c r="F131" s="18">
        <v>6</v>
      </c>
      <c r="G131" s="20"/>
      <c r="H131" s="282"/>
      <c r="I131" s="31">
        <v>0</v>
      </c>
    </row>
    <row r="132" spans="1:9" x14ac:dyDescent="0.25">
      <c r="A132" s="163">
        <v>367</v>
      </c>
      <c r="B132" s="11" t="s">
        <v>790</v>
      </c>
      <c r="C132" s="11" t="s">
        <v>20</v>
      </c>
      <c r="D132" s="11">
        <v>45</v>
      </c>
      <c r="E132" s="91">
        <v>4</v>
      </c>
      <c r="F132" s="18">
        <v>7</v>
      </c>
      <c r="G132" s="20">
        <v>-0.8</v>
      </c>
      <c r="H132" s="282">
        <v>35.47</v>
      </c>
      <c r="I132" s="31">
        <v>360</v>
      </c>
    </row>
    <row r="133" spans="1:9" x14ac:dyDescent="0.25">
      <c r="A133" s="163">
        <v>370</v>
      </c>
      <c r="B133" s="11" t="s">
        <v>792</v>
      </c>
      <c r="C133" s="11" t="s">
        <v>20</v>
      </c>
      <c r="D133" s="11">
        <v>45</v>
      </c>
      <c r="E133" s="91">
        <v>4</v>
      </c>
      <c r="F133" s="18">
        <v>8</v>
      </c>
      <c r="G133" s="20">
        <v>-0.8</v>
      </c>
      <c r="H133" s="282">
        <v>36.270000000000003</v>
      </c>
      <c r="I133" s="31">
        <v>317</v>
      </c>
    </row>
    <row r="134" spans="1:9" x14ac:dyDescent="0.25">
      <c r="A134" s="163">
        <v>350</v>
      </c>
      <c r="B134" s="11" t="s">
        <v>801</v>
      </c>
      <c r="C134" s="11" t="s">
        <v>20</v>
      </c>
      <c r="D134" s="11">
        <v>40</v>
      </c>
      <c r="E134" s="91">
        <v>5</v>
      </c>
      <c r="F134" s="18">
        <v>1</v>
      </c>
      <c r="G134" s="20">
        <v>0.2</v>
      </c>
      <c r="H134" s="282">
        <v>30.28</v>
      </c>
      <c r="I134" s="31">
        <v>608</v>
      </c>
    </row>
    <row r="135" spans="1:9" x14ac:dyDescent="0.25">
      <c r="A135" s="163">
        <v>159</v>
      </c>
      <c r="B135" s="11" t="s">
        <v>795</v>
      </c>
      <c r="C135" s="11" t="s">
        <v>22</v>
      </c>
      <c r="D135" s="11">
        <v>40</v>
      </c>
      <c r="E135" s="91">
        <v>5</v>
      </c>
      <c r="F135" s="18">
        <v>2</v>
      </c>
      <c r="G135" s="20">
        <v>0.2</v>
      </c>
      <c r="H135" s="282">
        <v>27.7</v>
      </c>
      <c r="I135" s="31">
        <v>808</v>
      </c>
    </row>
    <row r="136" spans="1:9" x14ac:dyDescent="0.25">
      <c r="A136" s="163">
        <v>347</v>
      </c>
      <c r="B136" s="11" t="s">
        <v>794</v>
      </c>
      <c r="C136" s="11" t="s">
        <v>20</v>
      </c>
      <c r="D136" s="11">
        <v>40</v>
      </c>
      <c r="E136" s="17">
        <v>5</v>
      </c>
      <c r="F136" s="18">
        <v>4</v>
      </c>
      <c r="G136" s="20">
        <v>0.2</v>
      </c>
      <c r="H136" s="282">
        <v>28.78</v>
      </c>
      <c r="I136" s="31">
        <v>721</v>
      </c>
    </row>
    <row r="137" spans="1:9" x14ac:dyDescent="0.25">
      <c r="A137" s="163">
        <v>348</v>
      </c>
      <c r="B137" s="11" t="s">
        <v>799</v>
      </c>
      <c r="C137" s="11" t="s">
        <v>20</v>
      </c>
      <c r="D137" s="11">
        <v>40</v>
      </c>
      <c r="E137" s="17" t="s">
        <v>813</v>
      </c>
      <c r="F137" s="18">
        <v>3</v>
      </c>
      <c r="G137" s="20">
        <v>0.2</v>
      </c>
      <c r="H137" s="282"/>
      <c r="I137" s="31">
        <v>0</v>
      </c>
    </row>
    <row r="138" spans="1:9" x14ac:dyDescent="0.25">
      <c r="A138" s="163">
        <v>449</v>
      </c>
      <c r="B138" s="11" t="s">
        <v>802</v>
      </c>
      <c r="C138" s="11" t="s">
        <v>26</v>
      </c>
      <c r="D138" s="11">
        <v>40</v>
      </c>
      <c r="E138" s="91">
        <v>5</v>
      </c>
      <c r="F138" s="18">
        <v>5</v>
      </c>
      <c r="G138" s="20">
        <v>0.2</v>
      </c>
      <c r="H138" s="282">
        <v>29.7</v>
      </c>
      <c r="I138" s="31">
        <v>651</v>
      </c>
    </row>
    <row r="139" spans="1:9" x14ac:dyDescent="0.25">
      <c r="A139" s="163">
        <v>161</v>
      </c>
      <c r="B139" s="11" t="s">
        <v>797</v>
      </c>
      <c r="C139" s="11" t="s">
        <v>22</v>
      </c>
      <c r="D139" s="11">
        <v>40</v>
      </c>
      <c r="E139" s="91">
        <v>5</v>
      </c>
      <c r="F139" s="18">
        <v>6</v>
      </c>
      <c r="G139" s="20">
        <v>0.2</v>
      </c>
      <c r="H139" s="282">
        <v>27.8</v>
      </c>
      <c r="I139" s="31">
        <v>799</v>
      </c>
    </row>
    <row r="140" spans="1:9" x14ac:dyDescent="0.25">
      <c r="A140" s="163">
        <v>160</v>
      </c>
      <c r="B140" s="11" t="s">
        <v>796</v>
      </c>
      <c r="C140" s="11" t="s">
        <v>22</v>
      </c>
      <c r="D140" s="11">
        <v>40</v>
      </c>
      <c r="E140" s="91">
        <v>5</v>
      </c>
      <c r="F140" s="18">
        <v>7</v>
      </c>
      <c r="G140" s="20"/>
      <c r="H140" s="282">
        <v>33.340000000000003</v>
      </c>
      <c r="I140" s="31">
        <v>405</v>
      </c>
    </row>
    <row r="141" spans="1:9" x14ac:dyDescent="0.25">
      <c r="A141" s="163">
        <v>349</v>
      </c>
      <c r="B141" s="11" t="s">
        <v>800</v>
      </c>
      <c r="C141" s="11" t="s">
        <v>20</v>
      </c>
      <c r="D141" s="11">
        <v>40</v>
      </c>
      <c r="E141" s="91">
        <v>6</v>
      </c>
      <c r="F141" s="18">
        <v>2</v>
      </c>
      <c r="G141" s="20">
        <v>-0.2</v>
      </c>
      <c r="H141" s="282">
        <v>34.549999999999997</v>
      </c>
      <c r="I141" s="31">
        <v>335</v>
      </c>
    </row>
    <row r="142" spans="1:9" x14ac:dyDescent="0.25">
      <c r="A142" s="163">
        <v>346</v>
      </c>
      <c r="B142" s="11" t="s">
        <v>793</v>
      </c>
      <c r="C142" s="11" t="s">
        <v>20</v>
      </c>
      <c r="D142" s="11">
        <v>40</v>
      </c>
      <c r="E142" s="91">
        <v>6</v>
      </c>
      <c r="F142" s="18">
        <v>3</v>
      </c>
      <c r="G142" s="20"/>
      <c r="H142" s="282"/>
      <c r="I142" s="31">
        <v>0</v>
      </c>
    </row>
    <row r="143" spans="1:9" x14ac:dyDescent="0.25">
      <c r="A143" s="163">
        <v>448</v>
      </c>
      <c r="B143" s="11" t="s">
        <v>798</v>
      </c>
      <c r="C143" s="11" t="s">
        <v>26</v>
      </c>
      <c r="D143" s="11">
        <v>40</v>
      </c>
      <c r="E143" s="91">
        <v>6</v>
      </c>
      <c r="F143" s="18">
        <v>4</v>
      </c>
      <c r="G143" s="20">
        <v>-0.2</v>
      </c>
      <c r="H143" s="282">
        <v>31.78</v>
      </c>
      <c r="I143" s="31">
        <v>504</v>
      </c>
    </row>
    <row r="144" spans="1:9" x14ac:dyDescent="0.25">
      <c r="A144" s="163">
        <v>204</v>
      </c>
      <c r="B144" s="11" t="s">
        <v>803</v>
      </c>
      <c r="C144" s="11" t="s">
        <v>18</v>
      </c>
      <c r="D144" s="11">
        <v>40</v>
      </c>
      <c r="E144" s="91">
        <v>6</v>
      </c>
      <c r="F144" s="18">
        <v>5</v>
      </c>
      <c r="G144" s="20"/>
      <c r="H144" s="282"/>
      <c r="I144" s="31">
        <v>0</v>
      </c>
    </row>
    <row r="145" spans="1:9" x14ac:dyDescent="0.25">
      <c r="A145" s="163">
        <v>340</v>
      </c>
      <c r="B145" s="11" t="s">
        <v>807</v>
      </c>
      <c r="C145" s="11" t="s">
        <v>20</v>
      </c>
      <c r="D145" s="11">
        <v>35</v>
      </c>
      <c r="E145" s="91">
        <v>7</v>
      </c>
      <c r="F145" s="18">
        <v>2</v>
      </c>
      <c r="G145" s="20">
        <v>0.1</v>
      </c>
      <c r="H145" s="282">
        <v>26.76</v>
      </c>
      <c r="I145" s="31">
        <v>800</v>
      </c>
    </row>
    <row r="146" spans="1:9" x14ac:dyDescent="0.25">
      <c r="A146" s="163">
        <v>341</v>
      </c>
      <c r="B146" s="11" t="s">
        <v>808</v>
      </c>
      <c r="C146" s="11" t="s">
        <v>20</v>
      </c>
      <c r="D146" s="11">
        <v>35</v>
      </c>
      <c r="E146" s="17">
        <v>7</v>
      </c>
      <c r="F146" s="18">
        <v>3</v>
      </c>
      <c r="G146" s="20">
        <v>0.1</v>
      </c>
      <c r="H146" s="282"/>
      <c r="I146" s="31">
        <v>0</v>
      </c>
    </row>
    <row r="147" spans="1:9" x14ac:dyDescent="0.25">
      <c r="A147" s="163">
        <v>445</v>
      </c>
      <c r="B147" s="11" t="s">
        <v>340</v>
      </c>
      <c r="C147" s="11" t="s">
        <v>26</v>
      </c>
      <c r="D147" s="11">
        <v>35</v>
      </c>
      <c r="E147" s="17">
        <v>7</v>
      </c>
      <c r="F147" s="18">
        <v>4</v>
      </c>
      <c r="G147" s="20">
        <v>0.1</v>
      </c>
      <c r="H147" s="282">
        <v>28.55</v>
      </c>
      <c r="I147" s="31">
        <v>655</v>
      </c>
    </row>
    <row r="148" spans="1:9" x14ac:dyDescent="0.25">
      <c r="A148" s="163">
        <v>157</v>
      </c>
      <c r="B148" s="11" t="s">
        <v>804</v>
      </c>
      <c r="C148" s="11" t="s">
        <v>22</v>
      </c>
      <c r="D148" s="11">
        <v>35</v>
      </c>
      <c r="E148" s="91">
        <v>7</v>
      </c>
      <c r="F148" s="18">
        <v>5</v>
      </c>
      <c r="G148" s="20">
        <v>0.1</v>
      </c>
      <c r="H148" s="282">
        <v>29.52</v>
      </c>
      <c r="I148" s="31">
        <v>581</v>
      </c>
    </row>
    <row r="149" spans="1:9" x14ac:dyDescent="0.25">
      <c r="A149" s="163">
        <v>446</v>
      </c>
      <c r="B149" s="11" t="s">
        <v>805</v>
      </c>
      <c r="C149" s="11" t="s">
        <v>26</v>
      </c>
      <c r="D149" s="11">
        <v>35</v>
      </c>
      <c r="E149" s="91">
        <v>7</v>
      </c>
      <c r="F149" s="18"/>
      <c r="G149" s="20"/>
      <c r="H149" s="282"/>
      <c r="I149" s="31">
        <v>0</v>
      </c>
    </row>
    <row r="150" spans="1:9" x14ac:dyDescent="0.25">
      <c r="A150" s="163">
        <v>338</v>
      </c>
      <c r="B150" s="11" t="s">
        <v>806</v>
      </c>
      <c r="C150" s="11" t="s">
        <v>20</v>
      </c>
      <c r="D150" s="11">
        <v>35</v>
      </c>
      <c r="E150" s="91">
        <v>7</v>
      </c>
      <c r="F150" s="18"/>
      <c r="G150" s="20"/>
      <c r="H150" s="282"/>
      <c r="I150" s="31">
        <v>0</v>
      </c>
    </row>
    <row r="151" spans="1:9" x14ac:dyDescent="0.25">
      <c r="A151" s="163">
        <v>337</v>
      </c>
      <c r="B151" s="11" t="s">
        <v>812</v>
      </c>
      <c r="C151" s="11" t="s">
        <v>20</v>
      </c>
      <c r="D151" s="11">
        <v>30</v>
      </c>
      <c r="E151" s="91">
        <v>8</v>
      </c>
      <c r="F151" s="18">
        <v>3</v>
      </c>
      <c r="G151" s="20">
        <v>-0.7</v>
      </c>
      <c r="H151" s="282">
        <v>27.85</v>
      </c>
      <c r="I151" s="31">
        <v>643</v>
      </c>
    </row>
    <row r="152" spans="1:9" x14ac:dyDescent="0.25">
      <c r="A152" s="163">
        <v>334</v>
      </c>
      <c r="B152" s="11" t="s">
        <v>809</v>
      </c>
      <c r="C152" s="11" t="s">
        <v>20</v>
      </c>
      <c r="D152" s="11">
        <v>30</v>
      </c>
      <c r="E152" s="91">
        <v>8</v>
      </c>
      <c r="F152" s="18">
        <v>4</v>
      </c>
      <c r="G152" s="20">
        <v>-0.7</v>
      </c>
      <c r="H152" s="282">
        <v>29.87</v>
      </c>
      <c r="I152" s="31">
        <v>491</v>
      </c>
    </row>
    <row r="153" spans="1:9" x14ac:dyDescent="0.25">
      <c r="A153" s="163">
        <v>336</v>
      </c>
      <c r="B153" s="11" t="s">
        <v>811</v>
      </c>
      <c r="C153" s="11" t="s">
        <v>20</v>
      </c>
      <c r="D153" s="11">
        <v>30</v>
      </c>
      <c r="E153" s="17">
        <v>8</v>
      </c>
      <c r="F153" s="18">
        <v>5</v>
      </c>
      <c r="G153" s="20">
        <v>-0.7</v>
      </c>
      <c r="H153" s="282">
        <v>30.18</v>
      </c>
      <c r="I153" s="31">
        <v>470</v>
      </c>
    </row>
    <row r="154" spans="1:9" x14ac:dyDescent="0.25">
      <c r="A154" s="163">
        <v>335</v>
      </c>
      <c r="B154" s="11" t="s">
        <v>810</v>
      </c>
      <c r="C154" s="11" t="s">
        <v>20</v>
      </c>
      <c r="D154" s="11">
        <v>30</v>
      </c>
      <c r="E154" s="91">
        <v>8</v>
      </c>
      <c r="F154" s="18">
        <v>6</v>
      </c>
      <c r="G154" s="20">
        <v>-0.7</v>
      </c>
      <c r="H154" s="282">
        <v>33.33</v>
      </c>
      <c r="I154" s="31">
        <v>275</v>
      </c>
    </row>
    <row r="155" spans="1:9" ht="4.5" customHeight="1" thickBot="1" x14ac:dyDescent="0.3">
      <c r="A155" s="21"/>
      <c r="B155" s="22"/>
      <c r="C155" s="22"/>
      <c r="D155" s="22"/>
      <c r="E155" s="23"/>
      <c r="F155" s="24"/>
      <c r="G155" s="25"/>
      <c r="H155" s="283"/>
      <c r="I155" s="26"/>
    </row>
    <row r="158" spans="1:9" x14ac:dyDescent="0.25">
      <c r="A158" s="1" t="s">
        <v>0</v>
      </c>
      <c r="B158" s="1" t="s">
        <v>814</v>
      </c>
    </row>
    <row r="159" spans="1:9" x14ac:dyDescent="0.25">
      <c r="A159" s="1" t="s">
        <v>78</v>
      </c>
      <c r="B159" s="1" t="s">
        <v>815</v>
      </c>
    </row>
    <row r="160" spans="1:9" ht="15.75" thickBot="1" x14ac:dyDescent="0.3"/>
    <row r="161" spans="1:9" ht="39" thickBot="1" x14ac:dyDescent="0.3">
      <c r="A161" s="148" t="s">
        <v>80</v>
      </c>
      <c r="B161" s="212" t="s">
        <v>7</v>
      </c>
      <c r="C161" s="212" t="s">
        <v>50</v>
      </c>
      <c r="D161" s="212" t="s">
        <v>9</v>
      </c>
      <c r="E161" s="213" t="s">
        <v>816</v>
      </c>
      <c r="F161" s="150" t="s">
        <v>817</v>
      </c>
      <c r="G161" s="150" t="s">
        <v>818</v>
      </c>
      <c r="H161" s="118" t="s">
        <v>91</v>
      </c>
      <c r="I161" s="118" t="s">
        <v>92</v>
      </c>
    </row>
    <row r="162" spans="1:9" x14ac:dyDescent="0.25">
      <c r="A162" s="38">
        <v>415</v>
      </c>
      <c r="B162" s="39" t="s">
        <v>774</v>
      </c>
      <c r="C162" s="39" t="s">
        <v>120</v>
      </c>
      <c r="D162" s="40">
        <v>90</v>
      </c>
      <c r="E162" s="181">
        <v>17.47</v>
      </c>
      <c r="F162" s="284">
        <v>31.38</v>
      </c>
      <c r="G162" s="284">
        <v>66.84</v>
      </c>
      <c r="H162" s="295">
        <v>2060</v>
      </c>
      <c r="I162" s="295">
        <v>1</v>
      </c>
    </row>
    <row r="163" spans="1:9" x14ac:dyDescent="0.25">
      <c r="A163" s="137"/>
      <c r="B163" s="138"/>
      <c r="C163" s="138"/>
      <c r="D163" s="127" t="s">
        <v>93</v>
      </c>
      <c r="E163" s="183">
        <v>684</v>
      </c>
      <c r="F163" s="285">
        <v>402</v>
      </c>
      <c r="G163" s="285">
        <v>974</v>
      </c>
      <c r="H163" s="296"/>
      <c r="I163" s="296"/>
    </row>
    <row r="164" spans="1:9" x14ac:dyDescent="0.25">
      <c r="A164" s="54">
        <v>206</v>
      </c>
      <c r="B164" s="55" t="s">
        <v>773</v>
      </c>
      <c r="C164" s="55" t="s">
        <v>18</v>
      </c>
      <c r="D164" s="56">
        <v>80</v>
      </c>
      <c r="E164" s="186">
        <v>0</v>
      </c>
      <c r="F164" s="239">
        <v>0</v>
      </c>
      <c r="G164" s="239">
        <v>0</v>
      </c>
      <c r="H164" s="298">
        <v>0</v>
      </c>
      <c r="I164" s="298"/>
    </row>
    <row r="165" spans="1:9" x14ac:dyDescent="0.25">
      <c r="A165" s="137"/>
      <c r="B165" s="138"/>
      <c r="C165" s="138"/>
      <c r="D165" s="127" t="s">
        <v>93</v>
      </c>
      <c r="E165" s="183">
        <v>0</v>
      </c>
      <c r="F165" s="285">
        <v>0</v>
      </c>
      <c r="G165" s="285">
        <v>0</v>
      </c>
      <c r="H165" s="296"/>
      <c r="I165" s="296"/>
    </row>
    <row r="166" spans="1:9" x14ac:dyDescent="0.25">
      <c r="A166" s="54">
        <v>400</v>
      </c>
      <c r="B166" s="55" t="s">
        <v>772</v>
      </c>
      <c r="C166" s="55" t="s">
        <v>20</v>
      </c>
      <c r="D166" s="56">
        <v>65</v>
      </c>
      <c r="E166" s="186">
        <v>11.06</v>
      </c>
      <c r="F166" s="239">
        <v>17.71</v>
      </c>
      <c r="G166" s="239">
        <v>36.659999999999997</v>
      </c>
      <c r="H166" s="298">
        <v>1965</v>
      </c>
      <c r="I166" s="298">
        <v>1</v>
      </c>
    </row>
    <row r="167" spans="1:9" x14ac:dyDescent="0.25">
      <c r="A167" s="137"/>
      <c r="B167" s="138"/>
      <c r="C167" s="138"/>
      <c r="D167" s="127" t="s">
        <v>93</v>
      </c>
      <c r="E167" s="183">
        <v>670</v>
      </c>
      <c r="F167" s="285">
        <v>636</v>
      </c>
      <c r="G167" s="285">
        <v>659</v>
      </c>
      <c r="H167" s="296"/>
      <c r="I167" s="296"/>
    </row>
    <row r="168" spans="1:9" x14ac:dyDescent="0.25">
      <c r="A168" s="54">
        <v>463</v>
      </c>
      <c r="B168" s="55" t="s">
        <v>771</v>
      </c>
      <c r="C168" s="55" t="s">
        <v>171</v>
      </c>
      <c r="D168" s="56">
        <v>60</v>
      </c>
      <c r="E168" s="186">
        <v>9.6199999999999992</v>
      </c>
      <c r="F168" s="239">
        <v>15.26</v>
      </c>
      <c r="G168" s="239">
        <v>31.58</v>
      </c>
      <c r="H168" s="298">
        <v>2662</v>
      </c>
      <c r="I168" s="298">
        <v>1</v>
      </c>
    </row>
    <row r="169" spans="1:9" x14ac:dyDescent="0.25">
      <c r="A169" s="137"/>
      <c r="B169" s="138"/>
      <c r="C169" s="138"/>
      <c r="D169" s="127" t="s">
        <v>93</v>
      </c>
      <c r="E169" s="183">
        <v>901</v>
      </c>
      <c r="F169" s="285">
        <v>871</v>
      </c>
      <c r="G169" s="285">
        <v>890</v>
      </c>
      <c r="H169" s="296"/>
      <c r="I169" s="296"/>
    </row>
    <row r="170" spans="1:9" x14ac:dyDescent="0.25">
      <c r="A170" s="54">
        <v>175</v>
      </c>
      <c r="B170" s="55" t="s">
        <v>770</v>
      </c>
      <c r="C170" s="55" t="s">
        <v>22</v>
      </c>
      <c r="D170" s="56">
        <v>60</v>
      </c>
      <c r="E170" s="186">
        <v>10.51</v>
      </c>
      <c r="F170" s="239">
        <v>17.34</v>
      </c>
      <c r="G170" s="239">
        <v>38.130000000000003</v>
      </c>
      <c r="H170" s="298">
        <v>1744</v>
      </c>
      <c r="I170" s="298">
        <v>2</v>
      </c>
    </row>
    <row r="171" spans="1:9" x14ac:dyDescent="0.25">
      <c r="A171" s="137"/>
      <c r="B171" s="138"/>
      <c r="C171" s="138"/>
      <c r="D171" s="127" t="s">
        <v>93</v>
      </c>
      <c r="E171" s="183">
        <v>687</v>
      </c>
      <c r="F171" s="285">
        <v>585</v>
      </c>
      <c r="G171" s="285">
        <v>472</v>
      </c>
      <c r="H171" s="296"/>
      <c r="I171" s="296"/>
    </row>
    <row r="172" spans="1:9" x14ac:dyDescent="0.25">
      <c r="A172" s="54">
        <v>450</v>
      </c>
      <c r="B172" s="55" t="s">
        <v>776</v>
      </c>
      <c r="C172" s="55" t="s">
        <v>26</v>
      </c>
      <c r="D172" s="56">
        <v>55</v>
      </c>
      <c r="E172" s="186">
        <v>9.11</v>
      </c>
      <c r="F172" s="239">
        <v>14.74</v>
      </c>
      <c r="G172" s="239">
        <v>30.57</v>
      </c>
      <c r="H172" s="298">
        <v>2651</v>
      </c>
      <c r="I172" s="298">
        <v>1</v>
      </c>
    </row>
    <row r="173" spans="1:9" x14ac:dyDescent="0.25">
      <c r="A173" s="137"/>
      <c r="B173" s="138"/>
      <c r="C173" s="138"/>
      <c r="D173" s="127" t="s">
        <v>93</v>
      </c>
      <c r="E173" s="183">
        <v>933</v>
      </c>
      <c r="F173" s="285">
        <v>855</v>
      </c>
      <c r="G173" s="285">
        <v>863</v>
      </c>
      <c r="H173" s="296"/>
      <c r="I173" s="296"/>
    </row>
    <row r="174" spans="1:9" x14ac:dyDescent="0.25">
      <c r="A174" s="54">
        <v>170</v>
      </c>
      <c r="B174" s="55" t="s">
        <v>775</v>
      </c>
      <c r="C174" s="55" t="s">
        <v>22</v>
      </c>
      <c r="D174" s="56">
        <v>55</v>
      </c>
      <c r="E174" s="186">
        <v>9.9499999999999993</v>
      </c>
      <c r="F174" s="239">
        <v>16.09</v>
      </c>
      <c r="G174" s="239">
        <v>34.01</v>
      </c>
      <c r="H174" s="298">
        <v>1998</v>
      </c>
      <c r="I174" s="298">
        <v>2</v>
      </c>
    </row>
    <row r="175" spans="1:9" x14ac:dyDescent="0.25">
      <c r="A175" s="137"/>
      <c r="B175" s="138"/>
      <c r="C175" s="138"/>
      <c r="D175" s="127" t="s">
        <v>93</v>
      </c>
      <c r="E175" s="183">
        <v>718</v>
      </c>
      <c r="F175" s="285">
        <v>657</v>
      </c>
      <c r="G175" s="285">
        <v>623</v>
      </c>
      <c r="H175" s="296"/>
      <c r="I175" s="296"/>
    </row>
    <row r="176" spans="1:9" x14ac:dyDescent="0.25">
      <c r="A176" s="54">
        <v>391</v>
      </c>
      <c r="B176" s="55" t="s">
        <v>778</v>
      </c>
      <c r="C176" s="55" t="s">
        <v>20</v>
      </c>
      <c r="D176" s="56">
        <v>55</v>
      </c>
      <c r="E176" s="186">
        <v>10.49</v>
      </c>
      <c r="F176" s="239">
        <v>17.3</v>
      </c>
      <c r="G176" s="239">
        <v>37.340000000000003</v>
      </c>
      <c r="H176" s="298">
        <v>1515</v>
      </c>
      <c r="I176" s="298">
        <v>3</v>
      </c>
    </row>
    <row r="177" spans="1:9" x14ac:dyDescent="0.25">
      <c r="A177" s="137"/>
      <c r="B177" s="138"/>
      <c r="C177" s="138"/>
      <c r="D177" s="127" t="s">
        <v>93</v>
      </c>
      <c r="E177" s="183">
        <v>592</v>
      </c>
      <c r="F177" s="285">
        <v>499</v>
      </c>
      <c r="G177" s="285">
        <v>424</v>
      </c>
      <c r="H177" s="296"/>
      <c r="I177" s="296"/>
    </row>
    <row r="178" spans="1:9" x14ac:dyDescent="0.25">
      <c r="A178" s="54">
        <v>393</v>
      </c>
      <c r="B178" s="55" t="s">
        <v>777</v>
      </c>
      <c r="C178" s="55" t="s">
        <v>20</v>
      </c>
      <c r="D178" s="56">
        <v>55</v>
      </c>
      <c r="E178" s="186">
        <v>10.63</v>
      </c>
      <c r="F178" s="239">
        <v>23.2</v>
      </c>
      <c r="G178" s="239">
        <v>0</v>
      </c>
      <c r="H178" s="298">
        <v>589</v>
      </c>
      <c r="I178" s="298">
        <v>4</v>
      </c>
    </row>
    <row r="179" spans="1:9" x14ac:dyDescent="0.25">
      <c r="A179" s="137"/>
      <c r="B179" s="138"/>
      <c r="C179" s="138"/>
      <c r="D179" s="127" t="s">
        <v>93</v>
      </c>
      <c r="E179" s="183">
        <v>561</v>
      </c>
      <c r="F179" s="285">
        <v>28</v>
      </c>
      <c r="G179" s="285">
        <v>0</v>
      </c>
      <c r="H179" s="296"/>
      <c r="I179" s="296"/>
    </row>
    <row r="180" spans="1:9" x14ac:dyDescent="0.25">
      <c r="A180" s="54">
        <v>374</v>
      </c>
      <c r="B180" s="55" t="s">
        <v>780</v>
      </c>
      <c r="C180" s="55" t="s">
        <v>20</v>
      </c>
      <c r="D180" s="56">
        <v>50</v>
      </c>
      <c r="E180" s="186">
        <v>8.5399999999999991</v>
      </c>
      <c r="F180" s="239">
        <v>13.94</v>
      </c>
      <c r="G180" s="239">
        <v>28.72</v>
      </c>
      <c r="H180" s="298">
        <v>2789</v>
      </c>
      <c r="I180" s="298">
        <v>1</v>
      </c>
    </row>
    <row r="181" spans="1:9" x14ac:dyDescent="0.25">
      <c r="A181" s="137"/>
      <c r="B181" s="138"/>
      <c r="C181" s="138"/>
      <c r="D181" s="127" t="s">
        <v>93</v>
      </c>
      <c r="E181" s="183">
        <v>991</v>
      </c>
      <c r="F181" s="285">
        <v>890</v>
      </c>
      <c r="G181" s="285">
        <v>908</v>
      </c>
      <c r="H181" s="296"/>
      <c r="I181" s="296"/>
    </row>
    <row r="182" spans="1:9" x14ac:dyDescent="0.25">
      <c r="A182" s="54">
        <v>169</v>
      </c>
      <c r="B182" s="55" t="s">
        <v>784</v>
      </c>
      <c r="C182" s="55" t="s">
        <v>22</v>
      </c>
      <c r="D182" s="56">
        <v>50</v>
      </c>
      <c r="E182" s="186">
        <v>8.9700000000000006</v>
      </c>
      <c r="F182" s="239">
        <v>14.34</v>
      </c>
      <c r="G182" s="239">
        <v>29.63</v>
      </c>
      <c r="H182" s="298">
        <v>2531</v>
      </c>
      <c r="I182" s="298">
        <v>2</v>
      </c>
    </row>
    <row r="183" spans="1:9" x14ac:dyDescent="0.25">
      <c r="A183" s="137"/>
      <c r="B183" s="138"/>
      <c r="C183" s="138"/>
      <c r="D183" s="127" t="s">
        <v>93</v>
      </c>
      <c r="E183" s="183">
        <v>870</v>
      </c>
      <c r="F183" s="285">
        <v>824</v>
      </c>
      <c r="G183" s="285">
        <v>837</v>
      </c>
      <c r="H183" s="296"/>
      <c r="I183" s="296"/>
    </row>
    <row r="184" spans="1:9" x14ac:dyDescent="0.25">
      <c r="A184" s="54">
        <v>371</v>
      </c>
      <c r="B184" s="55" t="s">
        <v>779</v>
      </c>
      <c r="C184" s="55" t="s">
        <v>20</v>
      </c>
      <c r="D184" s="56">
        <v>50</v>
      </c>
      <c r="E184" s="186">
        <v>9.73</v>
      </c>
      <c r="F184" s="239">
        <v>15.97</v>
      </c>
      <c r="G184" s="239">
        <v>32.659999999999997</v>
      </c>
      <c r="H184" s="298">
        <v>1875</v>
      </c>
      <c r="I184" s="298">
        <v>3</v>
      </c>
    </row>
    <row r="185" spans="1:9" x14ac:dyDescent="0.25">
      <c r="A185" s="137"/>
      <c r="B185" s="138"/>
      <c r="C185" s="138"/>
      <c r="D185" s="127" t="s">
        <v>93</v>
      </c>
      <c r="E185" s="183">
        <v>673</v>
      </c>
      <c r="F185" s="285">
        <v>584</v>
      </c>
      <c r="G185" s="285">
        <v>618</v>
      </c>
      <c r="H185" s="296"/>
      <c r="I185" s="296"/>
    </row>
    <row r="186" spans="1:9" x14ac:dyDescent="0.25">
      <c r="A186" s="54">
        <v>165</v>
      </c>
      <c r="B186" s="55" t="s">
        <v>781</v>
      </c>
      <c r="C186" s="55" t="s">
        <v>22</v>
      </c>
      <c r="D186" s="56">
        <v>50</v>
      </c>
      <c r="E186" s="186">
        <v>10.53</v>
      </c>
      <c r="F186" s="239">
        <v>16.440000000000001</v>
      </c>
      <c r="G186" s="239">
        <v>34.81</v>
      </c>
      <c r="H186" s="298">
        <v>1492</v>
      </c>
      <c r="I186" s="298">
        <v>4</v>
      </c>
    </row>
    <row r="187" spans="1:9" x14ac:dyDescent="0.25">
      <c r="A187" s="137"/>
      <c r="B187" s="138"/>
      <c r="C187" s="138"/>
      <c r="D187" s="127" t="s">
        <v>93</v>
      </c>
      <c r="E187" s="183">
        <v>489</v>
      </c>
      <c r="F187" s="285">
        <v>522</v>
      </c>
      <c r="G187" s="285">
        <v>481</v>
      </c>
      <c r="H187" s="296"/>
      <c r="I187" s="296"/>
    </row>
    <row r="188" spans="1:9" x14ac:dyDescent="0.25">
      <c r="A188" s="54">
        <v>379</v>
      </c>
      <c r="B188" s="55" t="s">
        <v>782</v>
      </c>
      <c r="C188" s="55" t="s">
        <v>20</v>
      </c>
      <c r="D188" s="56">
        <v>50</v>
      </c>
      <c r="E188" s="186">
        <v>0</v>
      </c>
      <c r="F188" s="239">
        <v>0</v>
      </c>
      <c r="G188" s="239">
        <v>0</v>
      </c>
      <c r="H188" s="298">
        <v>0</v>
      </c>
      <c r="I188" s="298"/>
    </row>
    <row r="189" spans="1:9" x14ac:dyDescent="0.25">
      <c r="A189" s="137"/>
      <c r="B189" s="138"/>
      <c r="C189" s="138"/>
      <c r="D189" s="127" t="s">
        <v>93</v>
      </c>
      <c r="E189" s="183">
        <v>0</v>
      </c>
      <c r="F189" s="285">
        <v>0</v>
      </c>
      <c r="G189" s="285">
        <v>0</v>
      </c>
      <c r="H189" s="296"/>
      <c r="I189" s="296"/>
    </row>
    <row r="190" spans="1:9" x14ac:dyDescent="0.25">
      <c r="A190" s="54">
        <v>381</v>
      </c>
      <c r="B190" s="55" t="s">
        <v>783</v>
      </c>
      <c r="C190" s="55" t="s">
        <v>20</v>
      </c>
      <c r="D190" s="56">
        <v>50</v>
      </c>
      <c r="E190" s="186">
        <v>0</v>
      </c>
      <c r="F190" s="239">
        <v>0</v>
      </c>
      <c r="G190" s="239">
        <v>0</v>
      </c>
      <c r="H190" s="298">
        <v>0</v>
      </c>
      <c r="I190" s="298"/>
    </row>
    <row r="191" spans="1:9" x14ac:dyDescent="0.25">
      <c r="A191" s="137"/>
      <c r="B191" s="138"/>
      <c r="C191" s="138"/>
      <c r="D191" s="127" t="s">
        <v>93</v>
      </c>
      <c r="E191" s="183">
        <v>0</v>
      </c>
      <c r="F191" s="285">
        <v>0</v>
      </c>
      <c r="G191" s="285">
        <v>0</v>
      </c>
      <c r="H191" s="296"/>
      <c r="I191" s="296"/>
    </row>
    <row r="192" spans="1:9" x14ac:dyDescent="0.25">
      <c r="A192" s="54">
        <v>369</v>
      </c>
      <c r="B192" s="55" t="s">
        <v>791</v>
      </c>
      <c r="C192" s="55" t="s">
        <v>20</v>
      </c>
      <c r="D192" s="56">
        <v>45</v>
      </c>
      <c r="E192" s="186">
        <v>8.6999999999999993</v>
      </c>
      <c r="F192" s="239">
        <v>14.05</v>
      </c>
      <c r="G192" s="239">
        <v>29.33</v>
      </c>
      <c r="H192" s="298">
        <v>2397</v>
      </c>
      <c r="I192" s="298">
        <v>1</v>
      </c>
    </row>
    <row r="193" spans="1:9" x14ac:dyDescent="0.25">
      <c r="A193" s="137"/>
      <c r="B193" s="138"/>
      <c r="C193" s="138"/>
      <c r="D193" s="127" t="s">
        <v>93</v>
      </c>
      <c r="E193" s="183">
        <v>848</v>
      </c>
      <c r="F193" s="285">
        <v>782</v>
      </c>
      <c r="G193" s="285">
        <v>767</v>
      </c>
      <c r="H193" s="296"/>
      <c r="I193" s="296"/>
    </row>
    <row r="194" spans="1:9" x14ac:dyDescent="0.25">
      <c r="A194" s="54">
        <v>162</v>
      </c>
      <c r="B194" s="55" t="s">
        <v>787</v>
      </c>
      <c r="C194" s="55" t="s">
        <v>22</v>
      </c>
      <c r="D194" s="56">
        <v>45</v>
      </c>
      <c r="E194" s="186">
        <v>8.84</v>
      </c>
      <c r="F194" s="239">
        <v>14.07</v>
      </c>
      <c r="G194" s="239">
        <v>29.69</v>
      </c>
      <c r="H194" s="298">
        <v>2329</v>
      </c>
      <c r="I194" s="298">
        <v>2</v>
      </c>
    </row>
    <row r="195" spans="1:9" x14ac:dyDescent="0.25">
      <c r="A195" s="137"/>
      <c r="B195" s="138"/>
      <c r="C195" s="138"/>
      <c r="D195" s="127" t="s">
        <v>93</v>
      </c>
      <c r="E195" s="183">
        <v>809</v>
      </c>
      <c r="F195" s="285">
        <v>780</v>
      </c>
      <c r="G195" s="285">
        <v>740</v>
      </c>
      <c r="H195" s="296"/>
      <c r="I195" s="296"/>
    </row>
    <row r="196" spans="1:9" x14ac:dyDescent="0.25">
      <c r="A196" s="54">
        <v>366</v>
      </c>
      <c r="B196" s="55" t="s">
        <v>789</v>
      </c>
      <c r="C196" s="55" t="s">
        <v>20</v>
      </c>
      <c r="D196" s="56">
        <v>45</v>
      </c>
      <c r="E196" s="186">
        <v>8.92</v>
      </c>
      <c r="F196" s="239">
        <v>14.17</v>
      </c>
      <c r="G196" s="239">
        <v>29.57</v>
      </c>
      <c r="H196" s="298">
        <v>2299</v>
      </c>
      <c r="I196" s="298">
        <v>3</v>
      </c>
    </row>
    <row r="197" spans="1:9" x14ac:dyDescent="0.25">
      <c r="A197" s="137"/>
      <c r="B197" s="138"/>
      <c r="C197" s="138"/>
      <c r="D197" s="127" t="s">
        <v>93</v>
      </c>
      <c r="E197" s="183">
        <v>788</v>
      </c>
      <c r="F197" s="285">
        <v>762</v>
      </c>
      <c r="G197" s="285">
        <v>749</v>
      </c>
      <c r="H197" s="296"/>
      <c r="I197" s="296"/>
    </row>
    <row r="198" spans="1:9" x14ac:dyDescent="0.25">
      <c r="A198" s="54">
        <v>358</v>
      </c>
      <c r="B198" s="55" t="s">
        <v>785</v>
      </c>
      <c r="C198" s="55" t="s">
        <v>20</v>
      </c>
      <c r="D198" s="56">
        <v>45</v>
      </c>
      <c r="E198" s="186">
        <v>8.98</v>
      </c>
      <c r="F198" s="239">
        <v>14.59</v>
      </c>
      <c r="G198" s="239">
        <v>30.37</v>
      </c>
      <c r="H198" s="298">
        <v>2160</v>
      </c>
      <c r="I198" s="298">
        <v>4</v>
      </c>
    </row>
    <row r="199" spans="1:9" x14ac:dyDescent="0.25">
      <c r="A199" s="137"/>
      <c r="B199" s="138"/>
      <c r="C199" s="138"/>
      <c r="D199" s="127" t="s">
        <v>93</v>
      </c>
      <c r="E199" s="183">
        <v>773</v>
      </c>
      <c r="F199" s="285">
        <v>698</v>
      </c>
      <c r="G199" s="285">
        <v>689</v>
      </c>
      <c r="H199" s="296"/>
      <c r="I199" s="296"/>
    </row>
    <row r="200" spans="1:9" x14ac:dyDescent="0.25">
      <c r="A200" s="54">
        <v>367</v>
      </c>
      <c r="B200" s="55" t="s">
        <v>790</v>
      </c>
      <c r="C200" s="55" t="s">
        <v>20</v>
      </c>
      <c r="D200" s="56">
        <v>45</v>
      </c>
      <c r="E200" s="186">
        <v>10.39</v>
      </c>
      <c r="F200" s="239">
        <v>16.66</v>
      </c>
      <c r="G200" s="239">
        <v>35.47</v>
      </c>
      <c r="H200" s="298">
        <v>1205</v>
      </c>
      <c r="I200" s="298">
        <v>5</v>
      </c>
    </row>
    <row r="201" spans="1:9" x14ac:dyDescent="0.25">
      <c r="A201" s="137"/>
      <c r="B201" s="138"/>
      <c r="C201" s="138"/>
      <c r="D201" s="127" t="s">
        <v>93</v>
      </c>
      <c r="E201" s="183">
        <v>433</v>
      </c>
      <c r="F201" s="285">
        <v>412</v>
      </c>
      <c r="G201" s="285">
        <v>360</v>
      </c>
      <c r="H201" s="296"/>
      <c r="I201" s="296"/>
    </row>
    <row r="202" spans="1:9" x14ac:dyDescent="0.25">
      <c r="A202" s="54">
        <v>360</v>
      </c>
      <c r="B202" s="55" t="s">
        <v>786</v>
      </c>
      <c r="C202" s="55" t="s">
        <v>20</v>
      </c>
      <c r="D202" s="56">
        <v>45</v>
      </c>
      <c r="E202" s="186">
        <v>10.56</v>
      </c>
      <c r="F202" s="239">
        <v>17.2</v>
      </c>
      <c r="G202" s="239">
        <v>36.700000000000003</v>
      </c>
      <c r="H202" s="298">
        <v>1042</v>
      </c>
      <c r="I202" s="298">
        <v>6</v>
      </c>
    </row>
    <row r="203" spans="1:9" x14ac:dyDescent="0.25">
      <c r="A203" s="137"/>
      <c r="B203" s="138"/>
      <c r="C203" s="138"/>
      <c r="D203" s="127" t="s">
        <v>93</v>
      </c>
      <c r="E203" s="183">
        <v>397</v>
      </c>
      <c r="F203" s="285">
        <v>350</v>
      </c>
      <c r="G203" s="285">
        <v>295</v>
      </c>
      <c r="H203" s="296"/>
      <c r="I203" s="296"/>
    </row>
    <row r="204" spans="1:9" x14ac:dyDescent="0.25">
      <c r="A204" s="54">
        <v>364</v>
      </c>
      <c r="B204" s="55" t="s">
        <v>788</v>
      </c>
      <c r="C204" s="55" t="s">
        <v>20</v>
      </c>
      <c r="D204" s="56">
        <v>45</v>
      </c>
      <c r="E204" s="186">
        <v>10.210000000000001</v>
      </c>
      <c r="F204" s="239">
        <v>16.690000000000001</v>
      </c>
      <c r="G204" s="239">
        <v>0</v>
      </c>
      <c r="H204" s="298">
        <v>882</v>
      </c>
      <c r="I204" s="298">
        <v>7</v>
      </c>
    </row>
    <row r="205" spans="1:9" x14ac:dyDescent="0.25">
      <c r="A205" s="137"/>
      <c r="B205" s="138"/>
      <c r="C205" s="138"/>
      <c r="D205" s="127" t="s">
        <v>93</v>
      </c>
      <c r="E205" s="183">
        <v>472</v>
      </c>
      <c r="F205" s="285">
        <v>410</v>
      </c>
      <c r="G205" s="285">
        <v>0</v>
      </c>
      <c r="H205" s="296"/>
      <c r="I205" s="296"/>
    </row>
    <row r="206" spans="1:9" x14ac:dyDescent="0.25">
      <c r="A206" s="54">
        <v>370</v>
      </c>
      <c r="B206" s="55" t="s">
        <v>792</v>
      </c>
      <c r="C206" s="55" t="s">
        <v>20</v>
      </c>
      <c r="D206" s="56">
        <v>45</v>
      </c>
      <c r="E206" s="186">
        <v>0</v>
      </c>
      <c r="F206" s="239">
        <v>16.77</v>
      </c>
      <c r="G206" s="239">
        <v>36.270000000000003</v>
      </c>
      <c r="H206" s="298">
        <v>716</v>
      </c>
      <c r="I206" s="298">
        <v>8</v>
      </c>
    </row>
    <row r="207" spans="1:9" x14ac:dyDescent="0.25">
      <c r="A207" s="137"/>
      <c r="B207" s="138"/>
      <c r="C207" s="138"/>
      <c r="D207" s="127" t="s">
        <v>93</v>
      </c>
      <c r="E207" s="183">
        <v>0</v>
      </c>
      <c r="F207" s="285">
        <v>399</v>
      </c>
      <c r="G207" s="285">
        <v>317</v>
      </c>
      <c r="H207" s="296"/>
      <c r="I207" s="296"/>
    </row>
    <row r="208" spans="1:9" x14ac:dyDescent="0.25">
      <c r="A208" s="54">
        <v>159</v>
      </c>
      <c r="B208" s="55" t="s">
        <v>795</v>
      </c>
      <c r="C208" s="55" t="s">
        <v>22</v>
      </c>
      <c r="D208" s="56">
        <v>40</v>
      </c>
      <c r="E208" s="186">
        <v>8.2799999999999994</v>
      </c>
      <c r="F208" s="239">
        <v>13.38</v>
      </c>
      <c r="G208" s="239">
        <v>27.7</v>
      </c>
      <c r="H208" s="298">
        <v>2495</v>
      </c>
      <c r="I208" s="298">
        <v>1</v>
      </c>
    </row>
    <row r="209" spans="1:9" x14ac:dyDescent="0.25">
      <c r="A209" s="137"/>
      <c r="B209" s="138"/>
      <c r="C209" s="138"/>
      <c r="D209" s="127" t="s">
        <v>93</v>
      </c>
      <c r="E209" s="183">
        <v>879</v>
      </c>
      <c r="F209" s="285">
        <v>808</v>
      </c>
      <c r="G209" s="285">
        <v>808</v>
      </c>
      <c r="H209" s="296"/>
      <c r="I209" s="296"/>
    </row>
    <row r="210" spans="1:9" x14ac:dyDescent="0.25">
      <c r="A210" s="54">
        <v>161</v>
      </c>
      <c r="B210" s="55" t="s">
        <v>797</v>
      </c>
      <c r="C210" s="55" t="s">
        <v>22</v>
      </c>
      <c r="D210" s="56">
        <v>40</v>
      </c>
      <c r="E210" s="186">
        <v>8.31</v>
      </c>
      <c r="F210" s="239">
        <v>13.5</v>
      </c>
      <c r="G210" s="239">
        <v>27.8</v>
      </c>
      <c r="H210" s="298">
        <v>2458</v>
      </c>
      <c r="I210" s="298">
        <v>2</v>
      </c>
    </row>
    <row r="211" spans="1:9" x14ac:dyDescent="0.25">
      <c r="A211" s="137"/>
      <c r="B211" s="138"/>
      <c r="C211" s="138"/>
      <c r="D211" s="127" t="s">
        <v>93</v>
      </c>
      <c r="E211" s="183">
        <v>870</v>
      </c>
      <c r="F211" s="285">
        <v>789</v>
      </c>
      <c r="G211" s="285">
        <v>799</v>
      </c>
      <c r="H211" s="296"/>
      <c r="I211" s="296"/>
    </row>
    <row r="212" spans="1:9" x14ac:dyDescent="0.25">
      <c r="A212" s="54">
        <v>347</v>
      </c>
      <c r="B212" s="55" t="s">
        <v>794</v>
      </c>
      <c r="C212" s="55" t="s">
        <v>20</v>
      </c>
      <c r="D212" s="56">
        <v>40</v>
      </c>
      <c r="E212" s="186">
        <v>8.74</v>
      </c>
      <c r="F212" s="239">
        <v>13.98</v>
      </c>
      <c r="G212" s="239">
        <v>28.78</v>
      </c>
      <c r="H212" s="298">
        <v>2177</v>
      </c>
      <c r="I212" s="298">
        <v>3</v>
      </c>
    </row>
    <row r="213" spans="1:9" x14ac:dyDescent="0.25">
      <c r="A213" s="137"/>
      <c r="B213" s="138"/>
      <c r="C213" s="138"/>
      <c r="D213" s="127" t="s">
        <v>93</v>
      </c>
      <c r="E213" s="183">
        <v>747</v>
      </c>
      <c r="F213" s="285">
        <v>709</v>
      </c>
      <c r="G213" s="285">
        <v>721</v>
      </c>
      <c r="H213" s="296"/>
      <c r="I213" s="296"/>
    </row>
    <row r="214" spans="1:9" x14ac:dyDescent="0.25">
      <c r="A214" s="54">
        <v>449</v>
      </c>
      <c r="B214" s="55" t="s">
        <v>802</v>
      </c>
      <c r="C214" s="55" t="s">
        <v>26</v>
      </c>
      <c r="D214" s="56">
        <v>40</v>
      </c>
      <c r="E214" s="186">
        <v>8.76</v>
      </c>
      <c r="F214" s="239">
        <v>14.02</v>
      </c>
      <c r="G214" s="239">
        <v>29.7</v>
      </c>
      <c r="H214" s="298">
        <v>2095</v>
      </c>
      <c r="I214" s="298">
        <v>4</v>
      </c>
    </row>
    <row r="215" spans="1:9" x14ac:dyDescent="0.25">
      <c r="A215" s="137"/>
      <c r="B215" s="138"/>
      <c r="C215" s="138"/>
      <c r="D215" s="127" t="s">
        <v>93</v>
      </c>
      <c r="E215" s="183">
        <v>741</v>
      </c>
      <c r="F215" s="285">
        <v>703</v>
      </c>
      <c r="G215" s="285">
        <v>651</v>
      </c>
      <c r="H215" s="296"/>
      <c r="I215" s="296"/>
    </row>
    <row r="216" spans="1:9" x14ac:dyDescent="0.25">
      <c r="A216" s="54">
        <v>350</v>
      </c>
      <c r="B216" s="55" t="s">
        <v>801</v>
      </c>
      <c r="C216" s="55" t="s">
        <v>20</v>
      </c>
      <c r="D216" s="56">
        <v>40</v>
      </c>
      <c r="E216" s="186">
        <v>9.07</v>
      </c>
      <c r="F216" s="239">
        <v>14.52</v>
      </c>
      <c r="G216" s="239">
        <v>30.28</v>
      </c>
      <c r="H216" s="298">
        <v>1889</v>
      </c>
      <c r="I216" s="298">
        <v>5</v>
      </c>
    </row>
    <row r="217" spans="1:9" x14ac:dyDescent="0.25">
      <c r="A217" s="137"/>
      <c r="B217" s="138"/>
      <c r="C217" s="138"/>
      <c r="D217" s="127" t="s">
        <v>93</v>
      </c>
      <c r="E217" s="183">
        <v>656</v>
      </c>
      <c r="F217" s="285">
        <v>625</v>
      </c>
      <c r="G217" s="285">
        <v>608</v>
      </c>
      <c r="H217" s="296"/>
      <c r="I217" s="296"/>
    </row>
    <row r="218" spans="1:9" x14ac:dyDescent="0.25">
      <c r="A218" s="54">
        <v>160</v>
      </c>
      <c r="B218" s="55" t="s">
        <v>796</v>
      </c>
      <c r="C218" s="55" t="s">
        <v>22</v>
      </c>
      <c r="D218" s="56">
        <v>40</v>
      </c>
      <c r="E218" s="186">
        <v>9.84</v>
      </c>
      <c r="F218" s="239">
        <v>15.91</v>
      </c>
      <c r="G218" s="239">
        <v>33.340000000000003</v>
      </c>
      <c r="H218" s="298">
        <v>1305</v>
      </c>
      <c r="I218" s="298">
        <v>6</v>
      </c>
    </row>
    <row r="219" spans="1:9" x14ac:dyDescent="0.25">
      <c r="A219" s="137"/>
      <c r="B219" s="138"/>
      <c r="C219" s="138"/>
      <c r="D219" s="127" t="s">
        <v>93</v>
      </c>
      <c r="E219" s="183">
        <v>470</v>
      </c>
      <c r="F219" s="285">
        <v>430</v>
      </c>
      <c r="G219" s="285">
        <v>405</v>
      </c>
      <c r="H219" s="296"/>
      <c r="I219" s="296"/>
    </row>
    <row r="220" spans="1:9" x14ac:dyDescent="0.25">
      <c r="A220" s="54">
        <v>348</v>
      </c>
      <c r="B220" s="55" t="s">
        <v>799</v>
      </c>
      <c r="C220" s="55" t="s">
        <v>20</v>
      </c>
      <c r="D220" s="56">
        <v>40</v>
      </c>
      <c r="E220" s="186">
        <v>9.19</v>
      </c>
      <c r="F220" s="239">
        <v>14.54</v>
      </c>
      <c r="G220" s="239">
        <v>0</v>
      </c>
      <c r="H220" s="298">
        <v>1247</v>
      </c>
      <c r="I220" s="298">
        <v>7</v>
      </c>
    </row>
    <row r="221" spans="1:9" x14ac:dyDescent="0.25">
      <c r="A221" s="137"/>
      <c r="B221" s="138"/>
      <c r="C221" s="138"/>
      <c r="D221" s="127" t="s">
        <v>93</v>
      </c>
      <c r="E221" s="183">
        <v>626</v>
      </c>
      <c r="F221" s="285">
        <v>621</v>
      </c>
      <c r="G221" s="285">
        <v>0</v>
      </c>
      <c r="H221" s="296"/>
      <c r="I221" s="296"/>
    </row>
    <row r="222" spans="1:9" x14ac:dyDescent="0.25">
      <c r="A222" s="54">
        <v>349</v>
      </c>
      <c r="B222" s="55" t="s">
        <v>800</v>
      </c>
      <c r="C222" s="55" t="s">
        <v>20</v>
      </c>
      <c r="D222" s="56">
        <v>40</v>
      </c>
      <c r="E222" s="186">
        <v>9.7899999999999991</v>
      </c>
      <c r="F222" s="239">
        <v>15.96</v>
      </c>
      <c r="G222" s="239">
        <v>34.549999999999997</v>
      </c>
      <c r="H222" s="298">
        <v>1241</v>
      </c>
      <c r="I222" s="298">
        <v>8</v>
      </c>
    </row>
    <row r="223" spans="1:9" x14ac:dyDescent="0.25">
      <c r="A223" s="137"/>
      <c r="B223" s="138"/>
      <c r="C223" s="138"/>
      <c r="D223" s="127" t="s">
        <v>93</v>
      </c>
      <c r="E223" s="183">
        <v>482</v>
      </c>
      <c r="F223" s="285">
        <v>424</v>
      </c>
      <c r="G223" s="285">
        <v>335</v>
      </c>
      <c r="H223" s="296"/>
      <c r="I223" s="296"/>
    </row>
    <row r="224" spans="1:9" x14ac:dyDescent="0.25">
      <c r="A224" s="54">
        <v>448</v>
      </c>
      <c r="B224" s="55" t="s">
        <v>798</v>
      </c>
      <c r="C224" s="55" t="s">
        <v>26</v>
      </c>
      <c r="D224" s="56">
        <v>40</v>
      </c>
      <c r="E224" s="186">
        <v>9.35</v>
      </c>
      <c r="F224" s="239">
        <v>0</v>
      </c>
      <c r="G224" s="239">
        <v>31.78</v>
      </c>
      <c r="H224" s="298">
        <v>1091</v>
      </c>
      <c r="I224" s="298">
        <v>9</v>
      </c>
    </row>
    <row r="225" spans="1:9" x14ac:dyDescent="0.25">
      <c r="A225" s="137"/>
      <c r="B225" s="138"/>
      <c r="C225" s="138"/>
      <c r="D225" s="127" t="s">
        <v>93</v>
      </c>
      <c r="E225" s="183">
        <v>587</v>
      </c>
      <c r="F225" s="285">
        <v>0</v>
      </c>
      <c r="G225" s="285">
        <v>504</v>
      </c>
      <c r="H225" s="296"/>
      <c r="I225" s="296"/>
    </row>
    <row r="226" spans="1:9" x14ac:dyDescent="0.25">
      <c r="A226" s="54">
        <v>346</v>
      </c>
      <c r="B226" s="55" t="s">
        <v>793</v>
      </c>
      <c r="C226" s="55" t="s">
        <v>20</v>
      </c>
      <c r="D226" s="56">
        <v>40</v>
      </c>
      <c r="E226" s="186">
        <v>10.36</v>
      </c>
      <c r="F226" s="239">
        <v>17.25</v>
      </c>
      <c r="G226" s="239">
        <v>0</v>
      </c>
      <c r="H226" s="298">
        <v>632</v>
      </c>
      <c r="I226" s="298">
        <v>10</v>
      </c>
    </row>
    <row r="227" spans="1:9" x14ac:dyDescent="0.25">
      <c r="A227" s="137"/>
      <c r="B227" s="138"/>
      <c r="C227" s="138"/>
      <c r="D227" s="127" t="s">
        <v>93</v>
      </c>
      <c r="E227" s="183">
        <v>359</v>
      </c>
      <c r="F227" s="285">
        <v>273</v>
      </c>
      <c r="G227" s="285">
        <v>0</v>
      </c>
      <c r="H227" s="296"/>
      <c r="I227" s="296"/>
    </row>
    <row r="228" spans="1:9" x14ac:dyDescent="0.25">
      <c r="A228" s="54">
        <v>204</v>
      </c>
      <c r="B228" s="55" t="s">
        <v>803</v>
      </c>
      <c r="C228" s="55" t="s">
        <v>18</v>
      </c>
      <c r="D228" s="56">
        <v>40</v>
      </c>
      <c r="E228" s="186">
        <v>9.82</v>
      </c>
      <c r="F228" s="239">
        <v>0</v>
      </c>
      <c r="G228" s="239">
        <v>0</v>
      </c>
      <c r="H228" s="298">
        <v>475</v>
      </c>
      <c r="I228" s="298">
        <v>11</v>
      </c>
    </row>
    <row r="229" spans="1:9" x14ac:dyDescent="0.25">
      <c r="A229" s="137"/>
      <c r="B229" s="138"/>
      <c r="C229" s="138"/>
      <c r="D229" s="127" t="s">
        <v>93</v>
      </c>
      <c r="E229" s="183">
        <v>475</v>
      </c>
      <c r="F229" s="285">
        <v>0</v>
      </c>
      <c r="G229" s="285">
        <v>0</v>
      </c>
      <c r="H229" s="296"/>
      <c r="I229" s="296"/>
    </row>
    <row r="230" spans="1:9" x14ac:dyDescent="0.25">
      <c r="A230" s="54">
        <v>340</v>
      </c>
      <c r="B230" s="55" t="s">
        <v>807</v>
      </c>
      <c r="C230" s="55" t="s">
        <v>20</v>
      </c>
      <c r="D230" s="56">
        <v>35</v>
      </c>
      <c r="E230" s="186">
        <v>8.1</v>
      </c>
      <c r="F230" s="239">
        <v>12.88</v>
      </c>
      <c r="G230" s="239">
        <v>26.76</v>
      </c>
      <c r="H230" s="298">
        <v>2454</v>
      </c>
      <c r="I230" s="298">
        <v>1</v>
      </c>
    </row>
    <row r="231" spans="1:9" x14ac:dyDescent="0.25">
      <c r="A231" s="137"/>
      <c r="B231" s="138"/>
      <c r="C231" s="138"/>
      <c r="D231" s="127" t="s">
        <v>93</v>
      </c>
      <c r="E231" s="183">
        <v>842</v>
      </c>
      <c r="F231" s="285">
        <v>812</v>
      </c>
      <c r="G231" s="285">
        <v>800</v>
      </c>
      <c r="H231" s="296"/>
      <c r="I231" s="296"/>
    </row>
    <row r="232" spans="1:9" x14ac:dyDescent="0.25">
      <c r="A232" s="54">
        <v>445</v>
      </c>
      <c r="B232" s="55" t="s">
        <v>340</v>
      </c>
      <c r="C232" s="55" t="s">
        <v>26</v>
      </c>
      <c r="D232" s="56">
        <v>35</v>
      </c>
      <c r="E232" s="186">
        <v>8.51</v>
      </c>
      <c r="F232" s="239">
        <v>13.71</v>
      </c>
      <c r="G232" s="239">
        <v>28.55</v>
      </c>
      <c r="H232" s="298">
        <v>2049</v>
      </c>
      <c r="I232" s="298">
        <v>2</v>
      </c>
    </row>
    <row r="233" spans="1:9" x14ac:dyDescent="0.25">
      <c r="A233" s="137"/>
      <c r="B233" s="138"/>
      <c r="C233" s="138"/>
      <c r="D233" s="127" t="s">
        <v>93</v>
      </c>
      <c r="E233" s="183">
        <v>723</v>
      </c>
      <c r="F233" s="285">
        <v>671</v>
      </c>
      <c r="G233" s="285">
        <v>655</v>
      </c>
      <c r="H233" s="296"/>
      <c r="I233" s="296"/>
    </row>
    <row r="234" spans="1:9" x14ac:dyDescent="0.25">
      <c r="A234" s="54">
        <v>157</v>
      </c>
      <c r="B234" s="55" t="s">
        <v>804</v>
      </c>
      <c r="C234" s="55" t="s">
        <v>22</v>
      </c>
      <c r="D234" s="56">
        <v>35</v>
      </c>
      <c r="E234" s="186">
        <v>8.89</v>
      </c>
      <c r="F234" s="239">
        <v>14.19</v>
      </c>
      <c r="G234" s="239">
        <v>29.52</v>
      </c>
      <c r="H234" s="298">
        <v>1795</v>
      </c>
      <c r="I234" s="298">
        <v>3</v>
      </c>
    </row>
    <row r="235" spans="1:9" x14ac:dyDescent="0.25">
      <c r="A235" s="137"/>
      <c r="B235" s="138"/>
      <c r="C235" s="138"/>
      <c r="D235" s="127" t="s">
        <v>93</v>
      </c>
      <c r="E235" s="183">
        <v>618</v>
      </c>
      <c r="F235" s="285">
        <v>596</v>
      </c>
      <c r="G235" s="285">
        <v>581</v>
      </c>
      <c r="H235" s="296"/>
      <c r="I235" s="296"/>
    </row>
    <row r="236" spans="1:9" x14ac:dyDescent="0.25">
      <c r="A236" s="54">
        <v>341</v>
      </c>
      <c r="B236" s="55" t="s">
        <v>808</v>
      </c>
      <c r="C236" s="55" t="s">
        <v>20</v>
      </c>
      <c r="D236" s="56">
        <v>35</v>
      </c>
      <c r="E236" s="186">
        <v>8.25</v>
      </c>
      <c r="F236" s="239">
        <v>12.93</v>
      </c>
      <c r="G236" s="239">
        <v>0</v>
      </c>
      <c r="H236" s="298">
        <v>1603</v>
      </c>
      <c r="I236" s="298">
        <v>4</v>
      </c>
    </row>
    <row r="237" spans="1:9" x14ac:dyDescent="0.25">
      <c r="A237" s="137"/>
      <c r="B237" s="138"/>
      <c r="C237" s="138"/>
      <c r="D237" s="127" t="s">
        <v>93</v>
      </c>
      <c r="E237" s="183">
        <v>800</v>
      </c>
      <c r="F237" s="285">
        <v>803</v>
      </c>
      <c r="G237" s="285">
        <v>0</v>
      </c>
      <c r="H237" s="296"/>
      <c r="I237" s="296"/>
    </row>
    <row r="238" spans="1:9" x14ac:dyDescent="0.25">
      <c r="A238" s="54">
        <v>446</v>
      </c>
      <c r="B238" s="55" t="s">
        <v>805</v>
      </c>
      <c r="C238" s="55" t="s">
        <v>26</v>
      </c>
      <c r="D238" s="56">
        <v>35</v>
      </c>
      <c r="E238" s="186">
        <v>0</v>
      </c>
      <c r="F238" s="239">
        <v>0</v>
      </c>
      <c r="G238" s="239">
        <v>0</v>
      </c>
      <c r="H238" s="298">
        <v>0</v>
      </c>
      <c r="I238" s="298"/>
    </row>
    <row r="239" spans="1:9" x14ac:dyDescent="0.25">
      <c r="A239" s="137"/>
      <c r="B239" s="138"/>
      <c r="C239" s="138"/>
      <c r="D239" s="127" t="s">
        <v>93</v>
      </c>
      <c r="E239" s="183">
        <v>0</v>
      </c>
      <c r="F239" s="285">
        <v>0</v>
      </c>
      <c r="G239" s="285">
        <v>0</v>
      </c>
      <c r="H239" s="296"/>
      <c r="I239" s="296"/>
    </row>
    <row r="240" spans="1:9" x14ac:dyDescent="0.25">
      <c r="A240" s="54">
        <v>338</v>
      </c>
      <c r="B240" s="55" t="s">
        <v>806</v>
      </c>
      <c r="C240" s="55" t="s">
        <v>20</v>
      </c>
      <c r="D240" s="56">
        <v>35</v>
      </c>
      <c r="E240" s="186">
        <v>0</v>
      </c>
      <c r="F240" s="239">
        <v>0</v>
      </c>
      <c r="G240" s="239">
        <v>0</v>
      </c>
      <c r="H240" s="298">
        <v>0</v>
      </c>
      <c r="I240" s="298"/>
    </row>
    <row r="241" spans="1:9" x14ac:dyDescent="0.25">
      <c r="A241" s="137"/>
      <c r="B241" s="138"/>
      <c r="C241" s="138"/>
      <c r="D241" s="127" t="s">
        <v>93</v>
      </c>
      <c r="E241" s="183">
        <v>0</v>
      </c>
      <c r="F241" s="285">
        <v>0</v>
      </c>
      <c r="G241" s="285">
        <v>0</v>
      </c>
      <c r="H241" s="296"/>
      <c r="I241" s="296"/>
    </row>
    <row r="242" spans="1:9" x14ac:dyDescent="0.25">
      <c r="A242" s="54">
        <v>337</v>
      </c>
      <c r="B242" s="55" t="s">
        <v>812</v>
      </c>
      <c r="C242" s="55" t="s">
        <v>20</v>
      </c>
      <c r="D242" s="56">
        <v>30</v>
      </c>
      <c r="E242" s="186">
        <v>8.23</v>
      </c>
      <c r="F242" s="239">
        <v>13.09</v>
      </c>
      <c r="G242" s="239">
        <v>27.85</v>
      </c>
      <c r="H242" s="298">
        <v>2176</v>
      </c>
      <c r="I242" s="298">
        <v>1</v>
      </c>
    </row>
    <row r="243" spans="1:9" x14ac:dyDescent="0.25">
      <c r="A243" s="137"/>
      <c r="B243" s="138"/>
      <c r="C243" s="138"/>
      <c r="D243" s="127" t="s">
        <v>93</v>
      </c>
      <c r="E243" s="183">
        <v>779</v>
      </c>
      <c r="F243" s="285">
        <v>754</v>
      </c>
      <c r="G243" s="285">
        <v>643</v>
      </c>
      <c r="H243" s="296"/>
      <c r="I243" s="296"/>
    </row>
    <row r="244" spans="1:9" x14ac:dyDescent="0.25">
      <c r="A244" s="54">
        <v>334</v>
      </c>
      <c r="B244" s="55" t="s">
        <v>809</v>
      </c>
      <c r="C244" s="55" t="s">
        <v>20</v>
      </c>
      <c r="D244" s="56">
        <v>30</v>
      </c>
      <c r="E244" s="186">
        <v>9.02</v>
      </c>
      <c r="F244" s="239">
        <v>14.17</v>
      </c>
      <c r="G244" s="239">
        <v>29.87</v>
      </c>
      <c r="H244" s="298">
        <v>1630</v>
      </c>
      <c r="I244" s="298">
        <v>2</v>
      </c>
    </row>
    <row r="245" spans="1:9" x14ac:dyDescent="0.25">
      <c r="A245" s="137"/>
      <c r="B245" s="138"/>
      <c r="C245" s="138"/>
      <c r="D245" s="127" t="s">
        <v>93</v>
      </c>
      <c r="E245" s="183">
        <v>561</v>
      </c>
      <c r="F245" s="285">
        <v>578</v>
      </c>
      <c r="G245" s="285">
        <v>491</v>
      </c>
      <c r="H245" s="296"/>
      <c r="I245" s="296"/>
    </row>
    <row r="246" spans="1:9" x14ac:dyDescent="0.25">
      <c r="A246" s="54">
        <v>336</v>
      </c>
      <c r="B246" s="55" t="s">
        <v>811</v>
      </c>
      <c r="C246" s="55" t="s">
        <v>20</v>
      </c>
      <c r="D246" s="56">
        <v>30</v>
      </c>
      <c r="E246" s="186">
        <v>9.31</v>
      </c>
      <c r="F246" s="239">
        <v>14.71</v>
      </c>
      <c r="G246" s="239">
        <v>30.18</v>
      </c>
      <c r="H246" s="298">
        <v>1457</v>
      </c>
      <c r="I246" s="298">
        <v>3</v>
      </c>
    </row>
    <row r="247" spans="1:9" x14ac:dyDescent="0.25">
      <c r="A247" s="137"/>
      <c r="B247" s="138"/>
      <c r="C247" s="138"/>
      <c r="D247" s="127" t="s">
        <v>93</v>
      </c>
      <c r="E247" s="183">
        <v>489</v>
      </c>
      <c r="F247" s="285">
        <v>498</v>
      </c>
      <c r="G247" s="285">
        <v>470</v>
      </c>
      <c r="H247" s="296"/>
      <c r="I247" s="296"/>
    </row>
    <row r="248" spans="1:9" x14ac:dyDescent="0.25">
      <c r="A248" s="54">
        <v>335</v>
      </c>
      <c r="B248" s="55" t="s">
        <v>810</v>
      </c>
      <c r="C248" s="55" t="s">
        <v>20</v>
      </c>
      <c r="D248" s="56">
        <v>30</v>
      </c>
      <c r="E248" s="186">
        <v>9.56</v>
      </c>
      <c r="F248" s="239">
        <v>15.52</v>
      </c>
      <c r="G248" s="239">
        <v>33.33</v>
      </c>
      <c r="H248" s="298">
        <v>1094</v>
      </c>
      <c r="I248" s="298">
        <v>4</v>
      </c>
    </row>
    <row r="249" spans="1:9" x14ac:dyDescent="0.25">
      <c r="A249" s="137"/>
      <c r="B249" s="138"/>
      <c r="C249" s="138"/>
      <c r="D249" s="127" t="s">
        <v>93</v>
      </c>
      <c r="E249" s="183">
        <v>431</v>
      </c>
      <c r="F249" s="285">
        <v>388</v>
      </c>
      <c r="G249" s="285">
        <v>275</v>
      </c>
      <c r="H249" s="296"/>
      <c r="I249" s="296"/>
    </row>
    <row r="250" spans="1:9" ht="6" customHeight="1" thickBot="1" x14ac:dyDescent="0.3">
      <c r="A250" s="21"/>
      <c r="B250" s="22"/>
      <c r="C250" s="22"/>
      <c r="D250" s="22"/>
      <c r="E250" s="189"/>
      <c r="F250" s="286"/>
      <c r="G250" s="286"/>
      <c r="H250" s="26"/>
      <c r="I250" s="26"/>
    </row>
    <row r="251" spans="1:9" x14ac:dyDescent="0.25">
      <c r="F251" s="206"/>
      <c r="G251" s="206"/>
    </row>
    <row r="252" spans="1:9" x14ac:dyDescent="0.25">
      <c r="F252" s="206"/>
      <c r="G252" s="206"/>
    </row>
    <row r="253" spans="1:9" x14ac:dyDescent="0.25">
      <c r="F253" s="206"/>
      <c r="G253" s="206"/>
    </row>
    <row r="254" spans="1:9" x14ac:dyDescent="0.25">
      <c r="F254" s="206"/>
      <c r="G254" s="206"/>
    </row>
    <row r="255" spans="1:9" x14ac:dyDescent="0.25">
      <c r="F255" s="206"/>
      <c r="G255" s="206"/>
    </row>
    <row r="256" spans="1:9" x14ac:dyDescent="0.25">
      <c r="F256" s="206"/>
      <c r="G256" s="206"/>
    </row>
    <row r="257" spans="6:7" x14ac:dyDescent="0.25">
      <c r="F257" s="206"/>
      <c r="G257" s="206"/>
    </row>
    <row r="258" spans="6:7" x14ac:dyDescent="0.25">
      <c r="F258" s="206"/>
      <c r="G258" s="206"/>
    </row>
    <row r="259" spans="6:7" x14ac:dyDescent="0.25">
      <c r="F259" s="206"/>
      <c r="G259" s="206"/>
    </row>
    <row r="260" spans="6:7" x14ac:dyDescent="0.25">
      <c r="F260" s="206"/>
      <c r="G260" s="206"/>
    </row>
    <row r="261" spans="6:7" x14ac:dyDescent="0.25">
      <c r="F261" s="206"/>
      <c r="G261" s="206"/>
    </row>
    <row r="262" spans="6:7" x14ac:dyDescent="0.25">
      <c r="F262" s="206"/>
      <c r="G262" s="206"/>
    </row>
    <row r="263" spans="6:7" x14ac:dyDescent="0.25">
      <c r="F263" s="206"/>
      <c r="G263" s="206"/>
    </row>
    <row r="264" spans="6:7" x14ac:dyDescent="0.25">
      <c r="F264" s="206"/>
      <c r="G264" s="206"/>
    </row>
    <row r="265" spans="6:7" x14ac:dyDescent="0.25">
      <c r="F265" s="206"/>
      <c r="G265" s="206"/>
    </row>
    <row r="266" spans="6:7" x14ac:dyDescent="0.25">
      <c r="F266" s="206"/>
      <c r="G266" s="206"/>
    </row>
    <row r="267" spans="6:7" x14ac:dyDescent="0.25">
      <c r="F267" s="206"/>
      <c r="G267" s="206"/>
    </row>
    <row r="268" spans="6:7" x14ac:dyDescent="0.25">
      <c r="F268" s="206"/>
      <c r="G268" s="206"/>
    </row>
    <row r="269" spans="6:7" x14ac:dyDescent="0.25">
      <c r="F269" s="206"/>
      <c r="G269" s="206"/>
    </row>
    <row r="270" spans="6:7" x14ac:dyDescent="0.25">
      <c r="F270" s="206"/>
      <c r="G270" s="206"/>
    </row>
    <row r="271" spans="6:7" x14ac:dyDescent="0.25">
      <c r="F271" s="206"/>
      <c r="G271" s="206"/>
    </row>
    <row r="272" spans="6:7" x14ac:dyDescent="0.25">
      <c r="F272" s="206"/>
      <c r="G272" s="206"/>
    </row>
    <row r="273" spans="6:7" x14ac:dyDescent="0.25">
      <c r="F273" s="206"/>
      <c r="G273" s="206"/>
    </row>
    <row r="274" spans="6:7" x14ac:dyDescent="0.25">
      <c r="F274" s="206"/>
      <c r="G274" s="206"/>
    </row>
    <row r="275" spans="6:7" x14ac:dyDescent="0.25">
      <c r="F275" s="206"/>
      <c r="G275" s="206"/>
    </row>
    <row r="276" spans="6:7" x14ac:dyDescent="0.25">
      <c r="F276" s="206"/>
      <c r="G276" s="206"/>
    </row>
    <row r="277" spans="6:7" x14ac:dyDescent="0.25">
      <c r="F277" s="206"/>
      <c r="G277" s="206"/>
    </row>
    <row r="278" spans="6:7" x14ac:dyDescent="0.25">
      <c r="F278" s="206"/>
      <c r="G278" s="206"/>
    </row>
    <row r="279" spans="6:7" x14ac:dyDescent="0.25">
      <c r="F279" s="206"/>
      <c r="G279" s="206"/>
    </row>
    <row r="280" spans="6:7" x14ac:dyDescent="0.25">
      <c r="F280" s="206"/>
      <c r="G280" s="206"/>
    </row>
    <row r="281" spans="6:7" x14ac:dyDescent="0.25">
      <c r="F281" s="206"/>
      <c r="G281" s="206"/>
    </row>
    <row r="282" spans="6:7" x14ac:dyDescent="0.25">
      <c r="F282" s="206"/>
      <c r="G282" s="206"/>
    </row>
    <row r="283" spans="6:7" x14ac:dyDescent="0.25">
      <c r="F283" s="206"/>
      <c r="G283" s="206"/>
    </row>
    <row r="284" spans="6:7" x14ac:dyDescent="0.25">
      <c r="F284" s="206"/>
      <c r="G284" s="206"/>
    </row>
    <row r="285" spans="6:7" x14ac:dyDescent="0.25">
      <c r="F285" s="206"/>
      <c r="G285" s="206"/>
    </row>
    <row r="286" spans="6:7" x14ac:dyDescent="0.25">
      <c r="F286" s="206"/>
      <c r="G286" s="206"/>
    </row>
    <row r="287" spans="6:7" x14ac:dyDescent="0.25">
      <c r="F287" s="206"/>
      <c r="G287" s="206"/>
    </row>
    <row r="288" spans="6:7" x14ac:dyDescent="0.25">
      <c r="F288" s="206"/>
      <c r="G288" s="206"/>
    </row>
    <row r="289" spans="6:7" x14ac:dyDescent="0.25">
      <c r="F289" s="206"/>
      <c r="G289" s="206"/>
    </row>
    <row r="290" spans="6:7" x14ac:dyDescent="0.25">
      <c r="F290" s="206"/>
      <c r="G290" s="206"/>
    </row>
    <row r="291" spans="6:7" x14ac:dyDescent="0.25">
      <c r="F291" s="206"/>
      <c r="G291" s="206"/>
    </row>
    <row r="292" spans="6:7" x14ac:dyDescent="0.25">
      <c r="F292" s="206"/>
      <c r="G292" s="206"/>
    </row>
    <row r="293" spans="6:7" x14ac:dyDescent="0.25">
      <c r="F293" s="206"/>
      <c r="G293" s="206"/>
    </row>
    <row r="294" spans="6:7" x14ac:dyDescent="0.25">
      <c r="F294" s="206"/>
      <c r="G294" s="206"/>
    </row>
    <row r="295" spans="6:7" x14ac:dyDescent="0.25">
      <c r="F295" s="206"/>
      <c r="G295" s="206"/>
    </row>
    <row r="296" spans="6:7" x14ac:dyDescent="0.25">
      <c r="F296" s="206"/>
      <c r="G296" s="206"/>
    </row>
    <row r="297" spans="6:7" x14ac:dyDescent="0.25">
      <c r="F297" s="206"/>
      <c r="G297" s="206"/>
    </row>
    <row r="298" spans="6:7" x14ac:dyDescent="0.25">
      <c r="F298" s="206"/>
      <c r="G298" s="206"/>
    </row>
    <row r="299" spans="6:7" x14ac:dyDescent="0.25">
      <c r="F299" s="206"/>
      <c r="G299" s="206"/>
    </row>
    <row r="300" spans="6:7" x14ac:dyDescent="0.25">
      <c r="F300" s="206"/>
      <c r="G300" s="206"/>
    </row>
    <row r="301" spans="6:7" x14ac:dyDescent="0.25">
      <c r="F301" s="206"/>
      <c r="G301" s="206"/>
    </row>
    <row r="302" spans="6:7" x14ac:dyDescent="0.25">
      <c r="F302" s="206"/>
      <c r="G302" s="206"/>
    </row>
    <row r="303" spans="6:7" x14ac:dyDescent="0.25">
      <c r="F303" s="206"/>
      <c r="G303" s="206"/>
    </row>
    <row r="304" spans="6:7" x14ac:dyDescent="0.25">
      <c r="F304" s="206"/>
      <c r="G304" s="206"/>
    </row>
    <row r="305" spans="6:7" x14ac:dyDescent="0.25">
      <c r="F305" s="206"/>
      <c r="G305" s="206"/>
    </row>
    <row r="306" spans="6:7" x14ac:dyDescent="0.25">
      <c r="F306" s="206"/>
      <c r="G306" s="206"/>
    </row>
    <row r="307" spans="6:7" x14ac:dyDescent="0.25">
      <c r="F307" s="206"/>
      <c r="G307" s="206"/>
    </row>
    <row r="308" spans="6:7" x14ac:dyDescent="0.25">
      <c r="F308" s="206"/>
      <c r="G308" s="206"/>
    </row>
    <row r="309" spans="6:7" x14ac:dyDescent="0.25">
      <c r="F309" s="206"/>
      <c r="G309" s="206"/>
    </row>
    <row r="310" spans="6:7" x14ac:dyDescent="0.25">
      <c r="F310" s="206"/>
      <c r="G310" s="206"/>
    </row>
    <row r="311" spans="6:7" x14ac:dyDescent="0.25">
      <c r="F311" s="206"/>
      <c r="G311" s="206"/>
    </row>
    <row r="312" spans="6:7" x14ac:dyDescent="0.25">
      <c r="F312" s="206"/>
      <c r="G312" s="206"/>
    </row>
    <row r="313" spans="6:7" x14ac:dyDescent="0.25">
      <c r="F313" s="206"/>
      <c r="G313" s="206"/>
    </row>
    <row r="314" spans="6:7" x14ac:dyDescent="0.25">
      <c r="F314" s="206"/>
      <c r="G314" s="206"/>
    </row>
    <row r="315" spans="6:7" x14ac:dyDescent="0.25">
      <c r="F315" s="206"/>
      <c r="G315" s="206"/>
    </row>
    <row r="316" spans="6:7" x14ac:dyDescent="0.25">
      <c r="F316" s="206"/>
      <c r="G316" s="206"/>
    </row>
    <row r="317" spans="6:7" x14ac:dyDescent="0.25">
      <c r="F317" s="206"/>
      <c r="G317" s="206"/>
    </row>
    <row r="318" spans="6:7" x14ac:dyDescent="0.25">
      <c r="F318" s="206"/>
      <c r="G318" s="206"/>
    </row>
    <row r="319" spans="6:7" x14ac:dyDescent="0.25">
      <c r="F319" s="206"/>
      <c r="G319" s="206"/>
    </row>
    <row r="320" spans="6:7" x14ac:dyDescent="0.25">
      <c r="F320" s="206"/>
      <c r="G320" s="206"/>
    </row>
    <row r="321" spans="6:7" x14ac:dyDescent="0.25">
      <c r="F321" s="206"/>
      <c r="G321" s="206"/>
    </row>
    <row r="322" spans="6:7" x14ac:dyDescent="0.25">
      <c r="F322" s="206"/>
      <c r="G322" s="206"/>
    </row>
    <row r="323" spans="6:7" x14ac:dyDescent="0.25">
      <c r="F323" s="206"/>
      <c r="G323" s="206"/>
    </row>
    <row r="324" spans="6:7" x14ac:dyDescent="0.25">
      <c r="F324" s="206"/>
      <c r="G324" s="206"/>
    </row>
    <row r="325" spans="6:7" x14ac:dyDescent="0.25">
      <c r="F325" s="206"/>
      <c r="G325" s="206"/>
    </row>
    <row r="326" spans="6:7" x14ac:dyDescent="0.25">
      <c r="F326" s="206"/>
      <c r="G326" s="206"/>
    </row>
    <row r="327" spans="6:7" x14ac:dyDescent="0.25">
      <c r="F327" s="206"/>
      <c r="G327" s="206"/>
    </row>
    <row r="328" spans="6:7" x14ac:dyDescent="0.25">
      <c r="F328" s="206"/>
      <c r="G328" s="206"/>
    </row>
    <row r="329" spans="6:7" x14ac:dyDescent="0.25">
      <c r="F329" s="206"/>
      <c r="G329" s="206"/>
    </row>
    <row r="330" spans="6:7" x14ac:dyDescent="0.25">
      <c r="F330" s="206"/>
      <c r="G330" s="206"/>
    </row>
    <row r="331" spans="6:7" x14ac:dyDescent="0.25">
      <c r="F331" s="206"/>
      <c r="G331" s="206"/>
    </row>
    <row r="332" spans="6:7" x14ac:dyDescent="0.25">
      <c r="F332" s="206"/>
      <c r="G332" s="206"/>
    </row>
  </sheetData>
  <mergeCells count="88">
    <mergeCell ref="H246:H247"/>
    <mergeCell ref="I246:I247"/>
    <mergeCell ref="H248:H249"/>
    <mergeCell ref="I248:I249"/>
    <mergeCell ref="H240:H241"/>
    <mergeCell ref="I240:I241"/>
    <mergeCell ref="H242:H243"/>
    <mergeCell ref="I242:I243"/>
    <mergeCell ref="H244:H245"/>
    <mergeCell ref="I244:I245"/>
    <mergeCell ref="H234:H235"/>
    <mergeCell ref="I234:I235"/>
    <mergeCell ref="H236:H237"/>
    <mergeCell ref="I236:I237"/>
    <mergeCell ref="H238:H239"/>
    <mergeCell ref="I238:I239"/>
    <mergeCell ref="H228:H229"/>
    <mergeCell ref="I228:I229"/>
    <mergeCell ref="H230:H231"/>
    <mergeCell ref="I230:I231"/>
    <mergeCell ref="H232:H233"/>
    <mergeCell ref="I232:I233"/>
    <mergeCell ref="H222:H223"/>
    <mergeCell ref="I222:I223"/>
    <mergeCell ref="H224:H225"/>
    <mergeCell ref="I224:I225"/>
    <mergeCell ref="H226:H227"/>
    <mergeCell ref="I226:I227"/>
    <mergeCell ref="H216:H217"/>
    <mergeCell ref="I216:I217"/>
    <mergeCell ref="H218:H219"/>
    <mergeCell ref="I218:I219"/>
    <mergeCell ref="H220:H221"/>
    <mergeCell ref="I220:I221"/>
    <mergeCell ref="H210:H211"/>
    <mergeCell ref="I210:I211"/>
    <mergeCell ref="H212:H213"/>
    <mergeCell ref="I212:I213"/>
    <mergeCell ref="H214:H215"/>
    <mergeCell ref="I214:I215"/>
    <mergeCell ref="H204:H205"/>
    <mergeCell ref="I204:I205"/>
    <mergeCell ref="H206:H207"/>
    <mergeCell ref="I206:I207"/>
    <mergeCell ref="H208:H209"/>
    <mergeCell ref="I208:I209"/>
    <mergeCell ref="H198:H199"/>
    <mergeCell ref="I198:I199"/>
    <mergeCell ref="H200:H201"/>
    <mergeCell ref="I200:I201"/>
    <mergeCell ref="H202:H203"/>
    <mergeCell ref="I202:I203"/>
    <mergeCell ref="H192:H193"/>
    <mergeCell ref="I192:I193"/>
    <mergeCell ref="H194:H195"/>
    <mergeCell ref="I194:I195"/>
    <mergeCell ref="H196:H197"/>
    <mergeCell ref="I196:I197"/>
    <mergeCell ref="H186:H187"/>
    <mergeCell ref="I186:I187"/>
    <mergeCell ref="H188:H189"/>
    <mergeCell ref="I188:I189"/>
    <mergeCell ref="H190:H191"/>
    <mergeCell ref="I190:I191"/>
    <mergeCell ref="H180:H181"/>
    <mergeCell ref="I180:I181"/>
    <mergeCell ref="H182:H183"/>
    <mergeCell ref="I182:I183"/>
    <mergeCell ref="H184:H185"/>
    <mergeCell ref="I184:I185"/>
    <mergeCell ref="H174:H175"/>
    <mergeCell ref="I174:I175"/>
    <mergeCell ref="H176:H177"/>
    <mergeCell ref="I176:I177"/>
    <mergeCell ref="H178:H179"/>
    <mergeCell ref="I178:I179"/>
    <mergeCell ref="H168:H169"/>
    <mergeCell ref="I168:I169"/>
    <mergeCell ref="H170:H171"/>
    <mergeCell ref="I170:I171"/>
    <mergeCell ref="H172:H173"/>
    <mergeCell ref="I172:I173"/>
    <mergeCell ref="H162:H163"/>
    <mergeCell ref="I162:I163"/>
    <mergeCell ref="H164:H165"/>
    <mergeCell ref="I164:I165"/>
    <mergeCell ref="H166:H167"/>
    <mergeCell ref="I166:I1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7"/>
  <sheetViews>
    <sheetView topLeftCell="A276" workbookViewId="0">
      <selection activeCell="K266" sqref="K266"/>
    </sheetView>
  </sheetViews>
  <sheetFormatPr baseColWidth="10" defaultRowHeight="15" x14ac:dyDescent="0.25"/>
  <cols>
    <col min="1" max="1" width="8.28515625" bestFit="1" customWidth="1"/>
    <col min="2" max="2" width="33.85546875" bestFit="1" customWidth="1"/>
    <col min="4" max="9" width="7.85546875" customWidth="1"/>
  </cols>
  <sheetData>
    <row r="1" spans="1:9" x14ac:dyDescent="0.25">
      <c r="A1" s="1" t="s">
        <v>0</v>
      </c>
      <c r="B1" s="1" t="s">
        <v>768</v>
      </c>
      <c r="G1" s="167"/>
      <c r="H1" s="279"/>
    </row>
    <row r="2" spans="1:9" x14ac:dyDescent="0.25">
      <c r="A2" s="1"/>
      <c r="B2" s="2" t="s">
        <v>769</v>
      </c>
      <c r="G2" s="167"/>
      <c r="H2" s="279"/>
    </row>
    <row r="3" spans="1:9" x14ac:dyDescent="0.25">
      <c r="A3" s="1"/>
      <c r="B3" s="1" t="s">
        <v>3</v>
      </c>
      <c r="G3" s="167"/>
      <c r="H3" s="279"/>
    </row>
    <row r="4" spans="1:9" x14ac:dyDescent="0.25">
      <c r="A4" s="1"/>
      <c r="B4" s="1" t="s">
        <v>4</v>
      </c>
      <c r="G4" s="167"/>
      <c r="H4" s="279"/>
    </row>
    <row r="5" spans="1:9" ht="15.75" thickBot="1" x14ac:dyDescent="0.3">
      <c r="A5" s="1"/>
      <c r="B5" s="2" t="s">
        <v>819</v>
      </c>
      <c r="G5" s="167"/>
      <c r="H5" s="279"/>
    </row>
    <row r="6" spans="1:9" ht="15.75" thickBot="1" x14ac:dyDescent="0.3">
      <c r="A6" s="4" t="s">
        <v>6</v>
      </c>
      <c r="B6" s="5" t="s">
        <v>7</v>
      </c>
      <c r="C6" s="168" t="s">
        <v>50</v>
      </c>
      <c r="D6" s="5" t="s">
        <v>9</v>
      </c>
      <c r="E6" s="5" t="s">
        <v>10</v>
      </c>
      <c r="F6" s="6" t="s">
        <v>11</v>
      </c>
      <c r="G6" s="7" t="s">
        <v>12</v>
      </c>
      <c r="H6" s="280" t="s">
        <v>13</v>
      </c>
      <c r="I6" s="9" t="s">
        <v>14</v>
      </c>
    </row>
    <row r="7" spans="1:9" x14ac:dyDescent="0.25">
      <c r="A7" s="163">
        <v>202</v>
      </c>
      <c r="B7" s="11" t="s">
        <v>820</v>
      </c>
      <c r="C7" s="11" t="s">
        <v>18</v>
      </c>
      <c r="D7" s="11">
        <v>75</v>
      </c>
      <c r="E7" s="12">
        <v>1</v>
      </c>
      <c r="F7" s="13">
        <v>7</v>
      </c>
      <c r="G7" s="14"/>
      <c r="H7" s="281"/>
      <c r="I7" s="30">
        <v>0</v>
      </c>
    </row>
    <row r="8" spans="1:9" x14ac:dyDescent="0.25">
      <c r="A8" s="163">
        <v>148</v>
      </c>
      <c r="B8" s="11" t="s">
        <v>821</v>
      </c>
      <c r="C8" s="11" t="s">
        <v>22</v>
      </c>
      <c r="D8" s="11">
        <v>70</v>
      </c>
      <c r="E8" s="91">
        <v>1</v>
      </c>
      <c r="F8" s="18">
        <v>1</v>
      </c>
      <c r="G8" s="20"/>
      <c r="H8" s="282">
        <v>8.98</v>
      </c>
      <c r="I8" s="31">
        <v>889</v>
      </c>
    </row>
    <row r="9" spans="1:9" x14ac:dyDescent="0.25">
      <c r="A9" s="163">
        <v>309</v>
      </c>
      <c r="B9" s="11" t="s">
        <v>822</v>
      </c>
      <c r="C9" s="11" t="s">
        <v>20</v>
      </c>
      <c r="D9" s="11">
        <v>70</v>
      </c>
      <c r="E9" s="91">
        <v>1</v>
      </c>
      <c r="F9" s="18">
        <v>2</v>
      </c>
      <c r="G9" s="20"/>
      <c r="H9" s="282"/>
      <c r="I9" s="31">
        <v>0</v>
      </c>
    </row>
    <row r="10" spans="1:9" x14ac:dyDescent="0.25">
      <c r="A10" s="163">
        <v>311</v>
      </c>
      <c r="B10" s="11" t="s">
        <v>823</v>
      </c>
      <c r="C10" s="11" t="s">
        <v>20</v>
      </c>
      <c r="D10" s="11">
        <v>70</v>
      </c>
      <c r="E10" s="91">
        <v>1</v>
      </c>
      <c r="F10" s="18">
        <v>3</v>
      </c>
      <c r="G10" s="20"/>
      <c r="H10" s="282"/>
      <c r="I10" s="31">
        <v>0</v>
      </c>
    </row>
    <row r="11" spans="1:9" x14ac:dyDescent="0.25">
      <c r="A11" s="163">
        <v>462</v>
      </c>
      <c r="B11" s="11" t="s">
        <v>824</v>
      </c>
      <c r="C11" s="11" t="s">
        <v>171</v>
      </c>
      <c r="D11" s="11">
        <v>70</v>
      </c>
      <c r="E11" s="17">
        <v>1</v>
      </c>
      <c r="F11" s="18">
        <v>4</v>
      </c>
      <c r="G11" s="20"/>
      <c r="H11" s="282">
        <v>9.44</v>
      </c>
      <c r="I11" s="31">
        <v>765</v>
      </c>
    </row>
    <row r="12" spans="1:9" x14ac:dyDescent="0.25">
      <c r="A12" s="163">
        <v>317</v>
      </c>
      <c r="B12" s="11" t="s">
        <v>825</v>
      </c>
      <c r="C12" s="11" t="s">
        <v>20</v>
      </c>
      <c r="D12" s="11">
        <v>70</v>
      </c>
      <c r="E12" s="91">
        <v>1</v>
      </c>
      <c r="F12" s="18">
        <v>5</v>
      </c>
      <c r="G12" s="20"/>
      <c r="H12" s="282">
        <v>8.82</v>
      </c>
      <c r="I12" s="31">
        <v>933</v>
      </c>
    </row>
    <row r="13" spans="1:9" x14ac:dyDescent="0.25">
      <c r="A13" s="163">
        <v>318</v>
      </c>
      <c r="B13" s="11" t="s">
        <v>826</v>
      </c>
      <c r="C13" s="11" t="s">
        <v>20</v>
      </c>
      <c r="D13" s="11">
        <v>70</v>
      </c>
      <c r="E13" s="91">
        <v>1</v>
      </c>
      <c r="F13" s="18">
        <v>6</v>
      </c>
      <c r="G13" s="20"/>
      <c r="H13" s="282">
        <v>9.08</v>
      </c>
      <c r="I13" s="31">
        <v>861</v>
      </c>
    </row>
    <row r="14" spans="1:9" x14ac:dyDescent="0.25">
      <c r="A14" s="163">
        <v>146</v>
      </c>
      <c r="B14" s="11" t="s">
        <v>827</v>
      </c>
      <c r="C14" s="11" t="s">
        <v>22</v>
      </c>
      <c r="D14" s="11">
        <v>65</v>
      </c>
      <c r="E14" s="91">
        <v>2</v>
      </c>
      <c r="F14" s="18">
        <v>2</v>
      </c>
      <c r="G14" s="20"/>
      <c r="H14" s="282">
        <v>9.31</v>
      </c>
      <c r="I14" s="31">
        <v>697</v>
      </c>
    </row>
    <row r="15" spans="1:9" x14ac:dyDescent="0.25">
      <c r="A15" s="163">
        <v>303</v>
      </c>
      <c r="B15" s="11" t="s">
        <v>828</v>
      </c>
      <c r="C15" s="11" t="s">
        <v>20</v>
      </c>
      <c r="D15" s="11">
        <v>65</v>
      </c>
      <c r="E15" s="91">
        <v>2</v>
      </c>
      <c r="F15" s="18">
        <v>3</v>
      </c>
      <c r="G15" s="20"/>
      <c r="H15" s="282">
        <v>9.52</v>
      </c>
      <c r="I15" s="31">
        <v>643</v>
      </c>
    </row>
    <row r="16" spans="1:9" x14ac:dyDescent="0.25">
      <c r="A16" s="163">
        <v>459</v>
      </c>
      <c r="B16" s="11" t="s">
        <v>829</v>
      </c>
      <c r="C16" s="11" t="s">
        <v>171</v>
      </c>
      <c r="D16" s="11">
        <v>65</v>
      </c>
      <c r="E16" s="91">
        <v>2</v>
      </c>
      <c r="F16" s="18">
        <v>4</v>
      </c>
      <c r="G16" s="20"/>
      <c r="H16" s="282">
        <v>8.39</v>
      </c>
      <c r="I16" s="31">
        <v>955</v>
      </c>
    </row>
    <row r="17" spans="1:9" x14ac:dyDescent="0.25">
      <c r="A17" s="163">
        <v>147</v>
      </c>
      <c r="B17" s="11" t="s">
        <v>830</v>
      </c>
      <c r="C17" s="11" t="s">
        <v>22</v>
      </c>
      <c r="D17" s="11">
        <v>65</v>
      </c>
      <c r="E17" s="91">
        <v>2</v>
      </c>
      <c r="F17" s="18">
        <v>5</v>
      </c>
      <c r="G17" s="20"/>
      <c r="H17" s="282">
        <v>8.1999999999999993</v>
      </c>
      <c r="I17" s="31">
        <v>1010</v>
      </c>
    </row>
    <row r="18" spans="1:9" x14ac:dyDescent="0.25">
      <c r="A18" s="163">
        <v>460</v>
      </c>
      <c r="B18" s="11" t="s">
        <v>831</v>
      </c>
      <c r="C18" s="11" t="s">
        <v>171</v>
      </c>
      <c r="D18" s="11">
        <v>65</v>
      </c>
      <c r="E18" s="91">
        <v>2</v>
      </c>
      <c r="F18" s="18">
        <v>6</v>
      </c>
      <c r="G18" s="20"/>
      <c r="H18" s="282">
        <v>10.42</v>
      </c>
      <c r="I18" s="31">
        <v>436</v>
      </c>
    </row>
    <row r="19" spans="1:9" x14ac:dyDescent="0.25">
      <c r="A19" s="163">
        <v>179</v>
      </c>
      <c r="B19" s="11" t="s">
        <v>832</v>
      </c>
      <c r="C19" s="11" t="s">
        <v>324</v>
      </c>
      <c r="D19" s="11">
        <v>60</v>
      </c>
      <c r="E19" s="91">
        <v>3</v>
      </c>
      <c r="F19" s="18">
        <v>3</v>
      </c>
      <c r="G19" s="20"/>
      <c r="H19" s="282">
        <v>8.4499999999999993</v>
      </c>
      <c r="I19" s="31">
        <v>844</v>
      </c>
    </row>
    <row r="20" spans="1:9" x14ac:dyDescent="0.25">
      <c r="A20" s="163">
        <v>183</v>
      </c>
      <c r="B20" s="11" t="s">
        <v>833</v>
      </c>
      <c r="C20" s="11" t="s">
        <v>254</v>
      </c>
      <c r="D20" s="11">
        <v>60</v>
      </c>
      <c r="E20" s="91">
        <v>3</v>
      </c>
      <c r="F20" s="18">
        <v>4</v>
      </c>
      <c r="G20" s="20"/>
      <c r="H20" s="282">
        <v>9.1199999999999992</v>
      </c>
      <c r="I20" s="31">
        <v>659</v>
      </c>
    </row>
    <row r="21" spans="1:9" x14ac:dyDescent="0.25">
      <c r="A21" s="163">
        <v>293</v>
      </c>
      <c r="B21" s="11" t="s">
        <v>834</v>
      </c>
      <c r="C21" s="11" t="s">
        <v>20</v>
      </c>
      <c r="D21" s="11">
        <v>60</v>
      </c>
      <c r="E21" s="91">
        <v>3</v>
      </c>
      <c r="F21" s="18">
        <v>5</v>
      </c>
      <c r="G21" s="20"/>
      <c r="H21" s="282">
        <v>8.68</v>
      </c>
      <c r="I21" s="31">
        <v>779</v>
      </c>
    </row>
    <row r="22" spans="1:9" x14ac:dyDescent="0.25">
      <c r="A22" s="163">
        <v>294</v>
      </c>
      <c r="B22" s="11" t="s">
        <v>835</v>
      </c>
      <c r="C22" s="11" t="s">
        <v>20</v>
      </c>
      <c r="D22" s="11">
        <v>60</v>
      </c>
      <c r="E22" s="91">
        <v>3</v>
      </c>
      <c r="F22" s="18">
        <v>6</v>
      </c>
      <c r="G22" s="20"/>
      <c r="H22" s="282">
        <v>9.02</v>
      </c>
      <c r="I22" s="31">
        <v>684</v>
      </c>
    </row>
    <row r="23" spans="1:9" x14ac:dyDescent="0.25">
      <c r="A23" s="163">
        <v>470</v>
      </c>
      <c r="B23" s="11" t="s">
        <v>836</v>
      </c>
      <c r="C23" s="11" t="s">
        <v>22</v>
      </c>
      <c r="D23" s="11">
        <v>60</v>
      </c>
      <c r="E23" s="91">
        <v>3</v>
      </c>
      <c r="F23" s="18">
        <v>7</v>
      </c>
      <c r="G23" s="20"/>
      <c r="H23" s="282">
        <v>10.24</v>
      </c>
      <c r="I23" s="31">
        <v>396</v>
      </c>
    </row>
    <row r="24" spans="1:9" x14ac:dyDescent="0.25">
      <c r="A24" s="163">
        <v>275</v>
      </c>
      <c r="B24" s="11" t="s">
        <v>837</v>
      </c>
      <c r="C24" s="11" t="s">
        <v>20</v>
      </c>
      <c r="D24" s="11">
        <v>55</v>
      </c>
      <c r="E24" s="91">
        <v>4</v>
      </c>
      <c r="F24" s="18">
        <v>7</v>
      </c>
      <c r="G24" s="20"/>
      <c r="H24" s="282">
        <v>8.39</v>
      </c>
      <c r="I24" s="31">
        <v>779</v>
      </c>
    </row>
    <row r="25" spans="1:9" x14ac:dyDescent="0.25">
      <c r="A25" s="163">
        <v>136</v>
      </c>
      <c r="B25" s="11" t="s">
        <v>838</v>
      </c>
      <c r="C25" s="11" t="s">
        <v>22</v>
      </c>
      <c r="D25" s="11">
        <v>55</v>
      </c>
      <c r="E25" s="91">
        <v>5</v>
      </c>
      <c r="F25" s="18">
        <v>3</v>
      </c>
      <c r="G25" s="20"/>
      <c r="H25" s="282">
        <v>8.36</v>
      </c>
      <c r="I25" s="31">
        <v>789</v>
      </c>
    </row>
    <row r="26" spans="1:9" x14ac:dyDescent="0.25">
      <c r="A26" s="163">
        <v>138</v>
      </c>
      <c r="B26" s="11" t="s">
        <v>354</v>
      </c>
      <c r="C26" s="11" t="s">
        <v>22</v>
      </c>
      <c r="D26" s="11">
        <v>55</v>
      </c>
      <c r="E26" s="91">
        <v>5</v>
      </c>
      <c r="F26" s="18">
        <v>4</v>
      </c>
      <c r="G26" s="20"/>
      <c r="H26" s="282">
        <v>8.6300000000000008</v>
      </c>
      <c r="I26" s="31">
        <v>710</v>
      </c>
    </row>
    <row r="27" spans="1:9" x14ac:dyDescent="0.25">
      <c r="A27" s="163">
        <v>422</v>
      </c>
      <c r="B27" s="11" t="s">
        <v>355</v>
      </c>
      <c r="C27" s="11" t="s">
        <v>144</v>
      </c>
      <c r="D27" s="11">
        <v>55</v>
      </c>
      <c r="E27" s="17">
        <v>4</v>
      </c>
      <c r="F27" s="18">
        <v>4</v>
      </c>
      <c r="G27" s="20"/>
      <c r="H27" s="282">
        <v>8.24</v>
      </c>
      <c r="I27" s="31">
        <v>823</v>
      </c>
    </row>
    <row r="28" spans="1:9" x14ac:dyDescent="0.25">
      <c r="A28" s="163">
        <v>279</v>
      </c>
      <c r="B28" s="11" t="s">
        <v>839</v>
      </c>
      <c r="C28" s="11" t="s">
        <v>20</v>
      </c>
      <c r="D28" s="11">
        <v>55</v>
      </c>
      <c r="E28" s="91">
        <v>4</v>
      </c>
      <c r="F28" s="18">
        <v>5</v>
      </c>
      <c r="G28" s="20"/>
      <c r="H28" s="282">
        <v>7.96</v>
      </c>
      <c r="I28" s="31">
        <v>907</v>
      </c>
    </row>
    <row r="29" spans="1:9" x14ac:dyDescent="0.25">
      <c r="A29" s="163">
        <v>282</v>
      </c>
      <c r="B29" s="11" t="s">
        <v>840</v>
      </c>
      <c r="C29" s="11" t="s">
        <v>20</v>
      </c>
      <c r="D29" s="11">
        <v>55</v>
      </c>
      <c r="E29" s="91">
        <v>5</v>
      </c>
      <c r="F29" s="18"/>
      <c r="G29" s="20"/>
      <c r="H29" s="282"/>
      <c r="I29" s="31">
        <v>0</v>
      </c>
    </row>
    <row r="30" spans="1:9" x14ac:dyDescent="0.25">
      <c r="A30" s="163">
        <v>283</v>
      </c>
      <c r="B30" s="11" t="s">
        <v>841</v>
      </c>
      <c r="C30" s="11" t="s">
        <v>20</v>
      </c>
      <c r="D30" s="11">
        <v>55</v>
      </c>
      <c r="E30" s="91">
        <v>4</v>
      </c>
      <c r="F30" s="18">
        <v>1</v>
      </c>
      <c r="G30" s="20"/>
      <c r="H30" s="282">
        <v>8.6199999999999992</v>
      </c>
      <c r="I30" s="31">
        <v>713</v>
      </c>
    </row>
    <row r="31" spans="1:9" x14ac:dyDescent="0.25">
      <c r="A31" s="163">
        <v>442</v>
      </c>
      <c r="B31" s="11" t="s">
        <v>25</v>
      </c>
      <c r="C31" s="11" t="s">
        <v>26</v>
      </c>
      <c r="D31" s="11">
        <v>55</v>
      </c>
      <c r="E31" s="91">
        <v>5</v>
      </c>
      <c r="F31" s="18"/>
      <c r="G31" s="20"/>
      <c r="H31" s="282"/>
      <c r="I31" s="31">
        <v>0</v>
      </c>
    </row>
    <row r="32" spans="1:9" x14ac:dyDescent="0.25">
      <c r="A32" s="163">
        <v>457</v>
      </c>
      <c r="B32" s="11" t="s">
        <v>842</v>
      </c>
      <c r="C32" s="11" t="s">
        <v>171</v>
      </c>
      <c r="D32" s="11">
        <v>55</v>
      </c>
      <c r="E32" s="17">
        <v>4</v>
      </c>
      <c r="F32" s="18">
        <v>2</v>
      </c>
      <c r="G32" s="20"/>
      <c r="H32" s="282">
        <v>8.94</v>
      </c>
      <c r="I32" s="31">
        <v>625</v>
      </c>
    </row>
    <row r="33" spans="1:9" x14ac:dyDescent="0.25">
      <c r="A33" s="163">
        <v>287</v>
      </c>
      <c r="B33" s="11" t="s">
        <v>843</v>
      </c>
      <c r="C33" s="11" t="s">
        <v>20</v>
      </c>
      <c r="D33" s="11">
        <v>55</v>
      </c>
      <c r="E33" s="91">
        <v>5</v>
      </c>
      <c r="F33" s="18"/>
      <c r="G33" s="20"/>
      <c r="H33" s="282"/>
      <c r="I33" s="31">
        <v>0</v>
      </c>
    </row>
    <row r="34" spans="1:9" x14ac:dyDescent="0.25">
      <c r="A34" s="163">
        <v>290</v>
      </c>
      <c r="B34" s="11" t="s">
        <v>844</v>
      </c>
      <c r="C34" s="11" t="s">
        <v>20</v>
      </c>
      <c r="D34" s="11">
        <v>55</v>
      </c>
      <c r="E34" s="91">
        <v>4</v>
      </c>
      <c r="F34" s="18">
        <v>3</v>
      </c>
      <c r="G34" s="20"/>
      <c r="H34" s="282">
        <v>8.4</v>
      </c>
      <c r="I34" s="31">
        <v>775</v>
      </c>
    </row>
    <row r="35" spans="1:9" x14ac:dyDescent="0.25">
      <c r="A35" s="163">
        <v>291</v>
      </c>
      <c r="B35" s="11" t="s">
        <v>845</v>
      </c>
      <c r="C35" s="11" t="s">
        <v>20</v>
      </c>
      <c r="D35" s="11">
        <v>55</v>
      </c>
      <c r="E35" s="91">
        <v>4</v>
      </c>
      <c r="F35" s="18">
        <v>6</v>
      </c>
      <c r="G35" s="20"/>
      <c r="H35" s="282">
        <v>8.33</v>
      </c>
      <c r="I35" s="31">
        <v>796</v>
      </c>
    </row>
    <row r="36" spans="1:9" x14ac:dyDescent="0.25">
      <c r="A36" s="163">
        <v>141</v>
      </c>
      <c r="B36" s="11" t="s">
        <v>846</v>
      </c>
      <c r="C36" s="11" t="s">
        <v>22</v>
      </c>
      <c r="D36" s="11">
        <v>55</v>
      </c>
      <c r="E36" s="91">
        <v>5</v>
      </c>
      <c r="F36" s="18">
        <v>5</v>
      </c>
      <c r="G36" s="20"/>
      <c r="H36" s="282">
        <v>8.7200000000000006</v>
      </c>
      <c r="I36" s="31">
        <v>684</v>
      </c>
    </row>
    <row r="37" spans="1:9" x14ac:dyDescent="0.25">
      <c r="A37" s="163">
        <v>419</v>
      </c>
      <c r="B37" s="11" t="s">
        <v>304</v>
      </c>
      <c r="C37" s="11" t="s">
        <v>144</v>
      </c>
      <c r="D37" s="11">
        <v>50</v>
      </c>
      <c r="E37" s="17">
        <v>6</v>
      </c>
      <c r="F37" s="18">
        <v>2</v>
      </c>
      <c r="G37" s="20"/>
      <c r="H37" s="282"/>
      <c r="I37" s="31">
        <v>0</v>
      </c>
    </row>
    <row r="38" spans="1:9" x14ac:dyDescent="0.25">
      <c r="A38" s="163">
        <v>259</v>
      </c>
      <c r="B38" s="11" t="s">
        <v>847</v>
      </c>
      <c r="C38" s="11" t="s">
        <v>20</v>
      </c>
      <c r="D38" s="11">
        <v>50</v>
      </c>
      <c r="E38" s="91">
        <v>6</v>
      </c>
      <c r="F38" s="18">
        <v>3</v>
      </c>
      <c r="G38" s="20"/>
      <c r="H38" s="282"/>
      <c r="I38" s="31">
        <v>0</v>
      </c>
    </row>
    <row r="39" spans="1:9" x14ac:dyDescent="0.25">
      <c r="A39" s="163">
        <v>129</v>
      </c>
      <c r="B39" s="11" t="s">
        <v>848</v>
      </c>
      <c r="C39" s="11" t="s">
        <v>22</v>
      </c>
      <c r="D39" s="11">
        <v>50</v>
      </c>
      <c r="E39" s="91">
        <v>6</v>
      </c>
      <c r="F39" s="18">
        <v>4</v>
      </c>
      <c r="G39" s="20"/>
      <c r="H39" s="282">
        <v>7.71</v>
      </c>
      <c r="I39" s="31">
        <v>907</v>
      </c>
    </row>
    <row r="40" spans="1:9" x14ac:dyDescent="0.25">
      <c r="A40" s="163">
        <v>420</v>
      </c>
      <c r="B40" s="11" t="s">
        <v>849</v>
      </c>
      <c r="C40" s="11" t="s">
        <v>144</v>
      </c>
      <c r="D40" s="11">
        <v>50</v>
      </c>
      <c r="E40" s="91">
        <v>6</v>
      </c>
      <c r="F40" s="18">
        <v>5</v>
      </c>
      <c r="G40" s="20"/>
      <c r="H40" s="282">
        <v>9.5500000000000007</v>
      </c>
      <c r="I40" s="31">
        <v>401</v>
      </c>
    </row>
    <row r="41" spans="1:9" x14ac:dyDescent="0.25">
      <c r="A41" s="163">
        <v>261</v>
      </c>
      <c r="B41" s="11" t="s">
        <v>850</v>
      </c>
      <c r="C41" s="11" t="s">
        <v>20</v>
      </c>
      <c r="D41" s="11">
        <v>50</v>
      </c>
      <c r="E41" s="91">
        <v>6</v>
      </c>
      <c r="F41" s="18">
        <v>6</v>
      </c>
      <c r="G41" s="20"/>
      <c r="H41" s="282">
        <v>8.43</v>
      </c>
      <c r="I41" s="31">
        <v>687</v>
      </c>
    </row>
    <row r="42" spans="1:9" x14ac:dyDescent="0.25">
      <c r="A42" s="163">
        <v>455</v>
      </c>
      <c r="B42" s="11" t="s">
        <v>851</v>
      </c>
      <c r="C42" s="11" t="s">
        <v>171</v>
      </c>
      <c r="D42" s="11">
        <v>50</v>
      </c>
      <c r="E42" s="17">
        <v>6</v>
      </c>
      <c r="F42" s="18">
        <v>7</v>
      </c>
      <c r="G42" s="20"/>
      <c r="H42" s="282">
        <v>8.2100000000000009</v>
      </c>
      <c r="I42" s="31">
        <v>752</v>
      </c>
    </row>
    <row r="43" spans="1:9" x14ac:dyDescent="0.25">
      <c r="A43" s="163">
        <v>195</v>
      </c>
      <c r="B43" s="11" t="s">
        <v>565</v>
      </c>
      <c r="C43" s="11" t="s">
        <v>18</v>
      </c>
      <c r="D43" s="11">
        <v>50</v>
      </c>
      <c r="E43" s="91">
        <v>7</v>
      </c>
      <c r="F43" s="18">
        <v>2</v>
      </c>
      <c r="G43" s="20"/>
      <c r="H43" s="282">
        <v>8.27</v>
      </c>
      <c r="I43" s="31">
        <v>732</v>
      </c>
    </row>
    <row r="44" spans="1:9" x14ac:dyDescent="0.25">
      <c r="A44" s="163">
        <v>456</v>
      </c>
      <c r="B44" s="11" t="s">
        <v>852</v>
      </c>
      <c r="C44" s="11" t="s">
        <v>171</v>
      </c>
      <c r="D44" s="11">
        <v>50</v>
      </c>
      <c r="E44" s="91">
        <v>7</v>
      </c>
      <c r="F44" s="18">
        <v>3</v>
      </c>
      <c r="G44" s="20"/>
      <c r="H44" s="282">
        <v>7.8</v>
      </c>
      <c r="I44" s="31">
        <v>879</v>
      </c>
    </row>
    <row r="45" spans="1:9" x14ac:dyDescent="0.25">
      <c r="A45" s="163">
        <v>196</v>
      </c>
      <c r="B45" s="11" t="s">
        <v>146</v>
      </c>
      <c r="C45" s="11" t="s">
        <v>18</v>
      </c>
      <c r="D45" s="11">
        <v>50</v>
      </c>
      <c r="E45" s="91">
        <v>7</v>
      </c>
      <c r="F45" s="18">
        <v>4</v>
      </c>
      <c r="G45" s="20"/>
      <c r="H45" s="282">
        <v>8.3000000000000007</v>
      </c>
      <c r="I45" s="31">
        <v>726</v>
      </c>
    </row>
    <row r="46" spans="1:9" x14ac:dyDescent="0.25">
      <c r="A46" s="163">
        <v>182</v>
      </c>
      <c r="B46" s="11" t="s">
        <v>853</v>
      </c>
      <c r="C46" s="11" t="s">
        <v>254</v>
      </c>
      <c r="D46" s="11">
        <v>50</v>
      </c>
      <c r="E46" s="91">
        <v>7</v>
      </c>
      <c r="F46" s="18">
        <v>5</v>
      </c>
      <c r="G46" s="20"/>
      <c r="H46" s="282">
        <v>8.77</v>
      </c>
      <c r="I46" s="31">
        <v>592</v>
      </c>
    </row>
    <row r="47" spans="1:9" x14ac:dyDescent="0.25">
      <c r="A47" s="163">
        <v>269</v>
      </c>
      <c r="B47" s="11" t="s">
        <v>854</v>
      </c>
      <c r="C47" s="11" t="s">
        <v>20</v>
      </c>
      <c r="D47" s="11">
        <v>50</v>
      </c>
      <c r="E47" s="17">
        <v>7</v>
      </c>
      <c r="F47" s="18">
        <v>6</v>
      </c>
      <c r="G47" s="20"/>
      <c r="H47" s="282">
        <v>8.1199999999999992</v>
      </c>
      <c r="I47" s="31">
        <v>779</v>
      </c>
    </row>
    <row r="48" spans="1:9" x14ac:dyDescent="0.25">
      <c r="A48" s="163">
        <v>135</v>
      </c>
      <c r="B48" s="11" t="s">
        <v>855</v>
      </c>
      <c r="C48" s="11" t="s">
        <v>22</v>
      </c>
      <c r="D48" s="11">
        <v>50</v>
      </c>
      <c r="E48" s="91">
        <v>7</v>
      </c>
      <c r="F48" s="18">
        <v>7</v>
      </c>
      <c r="G48" s="20"/>
      <c r="H48" s="282">
        <v>8.5399999999999991</v>
      </c>
      <c r="I48" s="31">
        <v>656</v>
      </c>
    </row>
    <row r="49" spans="1:9" x14ac:dyDescent="0.25">
      <c r="A49" s="163">
        <v>246</v>
      </c>
      <c r="B49" s="11" t="s">
        <v>856</v>
      </c>
      <c r="C49" s="11" t="s">
        <v>20</v>
      </c>
      <c r="D49" s="11">
        <v>45</v>
      </c>
      <c r="E49" s="91">
        <v>8</v>
      </c>
      <c r="F49" s="18">
        <v>2</v>
      </c>
      <c r="G49" s="20"/>
      <c r="H49" s="282"/>
      <c r="I49" s="31">
        <v>0</v>
      </c>
    </row>
    <row r="50" spans="1:9" x14ac:dyDescent="0.25">
      <c r="A50" s="163">
        <v>249</v>
      </c>
      <c r="B50" s="11" t="s">
        <v>153</v>
      </c>
      <c r="C50" s="11" t="s">
        <v>20</v>
      </c>
      <c r="D50" s="11">
        <v>45</v>
      </c>
      <c r="E50" s="17">
        <v>8</v>
      </c>
      <c r="F50" s="18">
        <v>3</v>
      </c>
      <c r="G50" s="20"/>
      <c r="H50" s="282">
        <v>7.54</v>
      </c>
      <c r="I50" s="31">
        <v>882</v>
      </c>
    </row>
    <row r="51" spans="1:9" x14ac:dyDescent="0.25">
      <c r="A51" s="163">
        <v>250</v>
      </c>
      <c r="B51" s="11" t="s">
        <v>857</v>
      </c>
      <c r="C51" s="11" t="s">
        <v>20</v>
      </c>
      <c r="D51" s="11">
        <v>45</v>
      </c>
      <c r="E51" s="91">
        <v>8</v>
      </c>
      <c r="F51" s="18">
        <v>4</v>
      </c>
      <c r="G51" s="20"/>
      <c r="H51" s="282"/>
      <c r="I51" s="31">
        <v>0</v>
      </c>
    </row>
    <row r="52" spans="1:9" x14ac:dyDescent="0.25">
      <c r="A52" s="163">
        <v>252</v>
      </c>
      <c r="B52" s="11" t="s">
        <v>858</v>
      </c>
      <c r="C52" s="11" t="s">
        <v>20</v>
      </c>
      <c r="D52" s="11">
        <v>45</v>
      </c>
      <c r="E52" s="17">
        <v>8</v>
      </c>
      <c r="F52" s="18">
        <v>5</v>
      </c>
      <c r="G52" s="20"/>
      <c r="H52" s="282">
        <v>8.86</v>
      </c>
      <c r="I52" s="31">
        <v>498</v>
      </c>
    </row>
    <row r="53" spans="1:9" x14ac:dyDescent="0.25">
      <c r="A53" s="163">
        <v>123</v>
      </c>
      <c r="B53" s="11" t="s">
        <v>859</v>
      </c>
      <c r="C53" s="11" t="s">
        <v>22</v>
      </c>
      <c r="D53" s="11">
        <v>45</v>
      </c>
      <c r="E53" s="91">
        <v>8</v>
      </c>
      <c r="F53" s="18">
        <v>6</v>
      </c>
      <c r="G53" s="20"/>
      <c r="H53" s="282">
        <v>7.77</v>
      </c>
      <c r="I53" s="31">
        <v>809</v>
      </c>
    </row>
    <row r="54" spans="1:9" x14ac:dyDescent="0.25">
      <c r="A54" s="163">
        <v>437</v>
      </c>
      <c r="B54" s="11" t="s">
        <v>155</v>
      </c>
      <c r="C54" s="11" t="s">
        <v>26</v>
      </c>
      <c r="D54" s="11">
        <v>45</v>
      </c>
      <c r="E54" s="91">
        <v>9</v>
      </c>
      <c r="F54" s="18">
        <v>2</v>
      </c>
      <c r="G54" s="20"/>
      <c r="H54" s="282"/>
      <c r="I54" s="31">
        <v>0</v>
      </c>
    </row>
    <row r="55" spans="1:9" x14ac:dyDescent="0.25">
      <c r="A55" s="163">
        <v>256</v>
      </c>
      <c r="B55" s="11" t="s">
        <v>860</v>
      </c>
      <c r="C55" s="11" t="s">
        <v>20</v>
      </c>
      <c r="D55" s="11">
        <v>45</v>
      </c>
      <c r="E55" s="91">
        <v>9</v>
      </c>
      <c r="F55" s="18">
        <v>3</v>
      </c>
      <c r="G55" s="20"/>
      <c r="H55" s="282"/>
      <c r="I55" s="31">
        <v>0</v>
      </c>
    </row>
    <row r="56" spans="1:9" x14ac:dyDescent="0.25">
      <c r="A56" s="163">
        <v>126</v>
      </c>
      <c r="B56" s="11" t="s">
        <v>572</v>
      </c>
      <c r="C56" s="11" t="s">
        <v>22</v>
      </c>
      <c r="D56" s="11">
        <v>45</v>
      </c>
      <c r="E56" s="91">
        <v>9</v>
      </c>
      <c r="F56" s="18">
        <v>4</v>
      </c>
      <c r="G56" s="20"/>
      <c r="H56" s="282">
        <v>7.71</v>
      </c>
      <c r="I56" s="31">
        <v>826</v>
      </c>
    </row>
    <row r="57" spans="1:9" x14ac:dyDescent="0.25">
      <c r="A57" s="163">
        <v>257</v>
      </c>
      <c r="B57" s="11" t="s">
        <v>861</v>
      </c>
      <c r="C57" s="11" t="s">
        <v>20</v>
      </c>
      <c r="D57" s="11">
        <v>45</v>
      </c>
      <c r="E57" s="17">
        <v>9</v>
      </c>
      <c r="F57" s="18">
        <v>5</v>
      </c>
      <c r="G57" s="20"/>
      <c r="H57" s="282">
        <v>8.4600000000000009</v>
      </c>
      <c r="I57" s="31">
        <v>604</v>
      </c>
    </row>
    <row r="58" spans="1:9" x14ac:dyDescent="0.25">
      <c r="A58" s="163">
        <v>438</v>
      </c>
      <c r="B58" s="11" t="s">
        <v>157</v>
      </c>
      <c r="C58" s="11" t="s">
        <v>26</v>
      </c>
      <c r="D58" s="11">
        <v>45</v>
      </c>
      <c r="E58" s="91">
        <v>9</v>
      </c>
      <c r="F58" s="18">
        <v>6</v>
      </c>
      <c r="G58" s="20"/>
      <c r="H58" s="282">
        <v>8.5</v>
      </c>
      <c r="I58" s="31">
        <v>592</v>
      </c>
    </row>
    <row r="59" spans="1:9" x14ac:dyDescent="0.25">
      <c r="A59" s="163">
        <v>465</v>
      </c>
      <c r="B59" s="11" t="s">
        <v>862</v>
      </c>
      <c r="C59" s="11" t="s">
        <v>16</v>
      </c>
      <c r="D59" s="11">
        <v>40</v>
      </c>
      <c r="E59" s="91">
        <v>10</v>
      </c>
      <c r="F59" s="18">
        <v>1</v>
      </c>
      <c r="G59" s="20"/>
      <c r="H59" s="282">
        <v>7.28</v>
      </c>
      <c r="I59" s="31">
        <v>893</v>
      </c>
    </row>
    <row r="60" spans="1:9" x14ac:dyDescent="0.25">
      <c r="A60" s="163">
        <v>429</v>
      </c>
      <c r="B60" s="11" t="s">
        <v>863</v>
      </c>
      <c r="C60" s="11" t="s">
        <v>26</v>
      </c>
      <c r="D60" s="11">
        <v>40</v>
      </c>
      <c r="E60" s="91">
        <v>10</v>
      </c>
      <c r="F60" s="18">
        <v>2</v>
      </c>
      <c r="G60" s="20"/>
      <c r="H60" s="282">
        <v>8</v>
      </c>
      <c r="I60" s="31">
        <v>662</v>
      </c>
    </row>
    <row r="61" spans="1:9" x14ac:dyDescent="0.25">
      <c r="A61" s="163">
        <v>190</v>
      </c>
      <c r="B61" s="11" t="s">
        <v>864</v>
      </c>
      <c r="C61" s="11" t="s">
        <v>18</v>
      </c>
      <c r="D61" s="11">
        <v>40</v>
      </c>
      <c r="E61" s="91">
        <v>10</v>
      </c>
      <c r="F61" s="18">
        <v>3</v>
      </c>
      <c r="G61" s="20"/>
      <c r="H61" s="282">
        <v>7.76</v>
      </c>
      <c r="I61" s="31">
        <v>736</v>
      </c>
    </row>
    <row r="62" spans="1:9" x14ac:dyDescent="0.25">
      <c r="A62" s="163">
        <v>115</v>
      </c>
      <c r="B62" s="11" t="s">
        <v>865</v>
      </c>
      <c r="C62" s="11" t="s">
        <v>22</v>
      </c>
      <c r="D62" s="11">
        <v>40</v>
      </c>
      <c r="E62" s="91">
        <v>10</v>
      </c>
      <c r="F62" s="18">
        <v>4</v>
      </c>
      <c r="G62" s="20"/>
      <c r="H62" s="282"/>
      <c r="I62" s="31">
        <v>0</v>
      </c>
    </row>
    <row r="63" spans="1:9" x14ac:dyDescent="0.25">
      <c r="A63" s="163">
        <v>431</v>
      </c>
      <c r="B63" s="11" t="s">
        <v>158</v>
      </c>
      <c r="C63" s="11" t="s">
        <v>26</v>
      </c>
      <c r="D63" s="11">
        <v>40</v>
      </c>
      <c r="E63" s="91">
        <v>10</v>
      </c>
      <c r="F63" s="18">
        <v>5</v>
      </c>
      <c r="G63" s="20"/>
      <c r="H63" s="282"/>
      <c r="I63" s="31">
        <v>0</v>
      </c>
    </row>
    <row r="64" spans="1:9" x14ac:dyDescent="0.25">
      <c r="A64" s="163">
        <v>237</v>
      </c>
      <c r="B64" s="11" t="s">
        <v>866</v>
      </c>
      <c r="C64" s="11" t="s">
        <v>20</v>
      </c>
      <c r="D64" s="11">
        <v>40</v>
      </c>
      <c r="E64" s="91">
        <v>10</v>
      </c>
      <c r="F64" s="18">
        <v>6</v>
      </c>
      <c r="G64" s="20"/>
      <c r="H64" s="282"/>
      <c r="I64" s="31">
        <v>0</v>
      </c>
    </row>
    <row r="65" spans="1:9" x14ac:dyDescent="0.25">
      <c r="A65" s="163">
        <v>432</v>
      </c>
      <c r="B65" s="11" t="s">
        <v>159</v>
      </c>
      <c r="C65" s="11" t="s">
        <v>26</v>
      </c>
      <c r="D65" s="11">
        <v>40</v>
      </c>
      <c r="E65" s="91">
        <v>10</v>
      </c>
      <c r="F65" s="18">
        <v>7</v>
      </c>
      <c r="G65" s="20"/>
      <c r="H65" s="282">
        <v>7.82</v>
      </c>
      <c r="I65" s="31">
        <v>716</v>
      </c>
    </row>
    <row r="66" spans="1:9" x14ac:dyDescent="0.25">
      <c r="A66" s="163">
        <v>238</v>
      </c>
      <c r="B66" s="11" t="s">
        <v>867</v>
      </c>
      <c r="C66" s="11" t="s">
        <v>20</v>
      </c>
      <c r="D66" s="11">
        <v>40</v>
      </c>
      <c r="E66" s="91">
        <v>10</v>
      </c>
      <c r="F66" s="18">
        <v>8</v>
      </c>
      <c r="G66" s="20"/>
      <c r="H66" s="282">
        <v>7.67</v>
      </c>
      <c r="I66" s="31">
        <v>765</v>
      </c>
    </row>
    <row r="67" spans="1:9" x14ac:dyDescent="0.25">
      <c r="A67" s="163">
        <v>409</v>
      </c>
      <c r="B67" s="11" t="s">
        <v>868</v>
      </c>
      <c r="C67" s="11" t="s">
        <v>120</v>
      </c>
      <c r="D67" s="11">
        <v>40</v>
      </c>
      <c r="E67" s="91">
        <v>11</v>
      </c>
      <c r="F67" s="18">
        <v>1</v>
      </c>
      <c r="G67" s="20"/>
      <c r="H67" s="282">
        <v>7.7</v>
      </c>
      <c r="I67" s="31">
        <v>755</v>
      </c>
    </row>
    <row r="68" spans="1:9" x14ac:dyDescent="0.25">
      <c r="A68" s="163">
        <v>454</v>
      </c>
      <c r="B68" s="11" t="s">
        <v>869</v>
      </c>
      <c r="C68" s="11" t="s">
        <v>171</v>
      </c>
      <c r="D68" s="11">
        <v>40</v>
      </c>
      <c r="E68" s="91">
        <v>11</v>
      </c>
      <c r="F68" s="18">
        <v>2</v>
      </c>
      <c r="G68" s="20"/>
      <c r="H68" s="282">
        <v>7.72</v>
      </c>
      <c r="I68" s="31">
        <v>749</v>
      </c>
    </row>
    <row r="69" spans="1:9" x14ac:dyDescent="0.25">
      <c r="A69" s="163">
        <v>120</v>
      </c>
      <c r="B69" s="11" t="s">
        <v>870</v>
      </c>
      <c r="C69" s="11" t="s">
        <v>22</v>
      </c>
      <c r="D69" s="11">
        <v>40</v>
      </c>
      <c r="E69" s="91">
        <v>11</v>
      </c>
      <c r="F69" s="18">
        <v>3</v>
      </c>
      <c r="G69" s="20"/>
      <c r="H69" s="282">
        <v>7.69</v>
      </c>
      <c r="I69" s="31">
        <v>759</v>
      </c>
    </row>
    <row r="70" spans="1:9" x14ac:dyDescent="0.25">
      <c r="A70" s="163">
        <v>435</v>
      </c>
      <c r="B70" s="11" t="s">
        <v>871</v>
      </c>
      <c r="C70" s="11" t="s">
        <v>26</v>
      </c>
      <c r="D70" s="11">
        <v>40</v>
      </c>
      <c r="E70" s="91">
        <v>11</v>
      </c>
      <c r="F70" s="18">
        <v>4</v>
      </c>
      <c r="G70" s="20"/>
      <c r="H70" s="282">
        <v>7.94</v>
      </c>
      <c r="I70" s="31">
        <v>681</v>
      </c>
    </row>
    <row r="71" spans="1:9" x14ac:dyDescent="0.25">
      <c r="A71" s="163">
        <v>240</v>
      </c>
      <c r="B71" s="11" t="s">
        <v>872</v>
      </c>
      <c r="C71" s="11" t="s">
        <v>20</v>
      </c>
      <c r="D71" s="11">
        <v>40</v>
      </c>
      <c r="E71" s="91">
        <v>11</v>
      </c>
      <c r="F71" s="18">
        <v>5</v>
      </c>
      <c r="G71" s="20"/>
      <c r="H71" s="282">
        <v>7.59</v>
      </c>
      <c r="I71" s="31">
        <v>789</v>
      </c>
    </row>
    <row r="72" spans="1:9" x14ac:dyDescent="0.25">
      <c r="A72" s="163">
        <v>241</v>
      </c>
      <c r="B72" s="11" t="s">
        <v>873</v>
      </c>
      <c r="C72" s="11" t="s">
        <v>20</v>
      </c>
      <c r="D72" s="11">
        <v>40</v>
      </c>
      <c r="E72" s="91">
        <v>11</v>
      </c>
      <c r="F72" s="18">
        <v>6</v>
      </c>
      <c r="G72" s="20"/>
      <c r="H72" s="282"/>
      <c r="I72" s="31">
        <v>0</v>
      </c>
    </row>
    <row r="73" spans="1:9" x14ac:dyDescent="0.25">
      <c r="A73" s="163">
        <v>417</v>
      </c>
      <c r="B73" s="11" t="s">
        <v>874</v>
      </c>
      <c r="C73" s="11" t="s">
        <v>144</v>
      </c>
      <c r="D73" s="11">
        <v>40</v>
      </c>
      <c r="E73" s="91">
        <v>11</v>
      </c>
      <c r="F73" s="18">
        <v>7</v>
      </c>
      <c r="G73" s="20"/>
      <c r="H73" s="282"/>
      <c r="I73" s="31">
        <v>0</v>
      </c>
    </row>
    <row r="74" spans="1:9" x14ac:dyDescent="0.25">
      <c r="A74" s="163">
        <v>244</v>
      </c>
      <c r="B74" s="11" t="s">
        <v>875</v>
      </c>
      <c r="C74" s="11" t="s">
        <v>20</v>
      </c>
      <c r="D74" s="11">
        <v>40</v>
      </c>
      <c r="E74" s="91">
        <v>11</v>
      </c>
      <c r="F74" s="18">
        <v>8</v>
      </c>
      <c r="G74" s="20"/>
      <c r="H74" s="282">
        <v>7.68</v>
      </c>
      <c r="I74" s="31">
        <v>762</v>
      </c>
    </row>
    <row r="75" spans="1:9" x14ac:dyDescent="0.25">
      <c r="A75" s="163">
        <v>222</v>
      </c>
      <c r="B75" s="11" t="s">
        <v>876</v>
      </c>
      <c r="C75" s="11" t="s">
        <v>20</v>
      </c>
      <c r="D75" s="11">
        <v>35</v>
      </c>
      <c r="E75" s="91">
        <v>12</v>
      </c>
      <c r="F75" s="18">
        <v>2</v>
      </c>
      <c r="G75" s="20"/>
      <c r="H75" s="282">
        <v>7.42</v>
      </c>
      <c r="I75" s="31">
        <v>772</v>
      </c>
    </row>
    <row r="76" spans="1:9" x14ac:dyDescent="0.25">
      <c r="A76" s="163">
        <v>104</v>
      </c>
      <c r="B76" s="11" t="s">
        <v>167</v>
      </c>
      <c r="C76" s="11" t="s">
        <v>22</v>
      </c>
      <c r="D76" s="11">
        <v>35</v>
      </c>
      <c r="E76" s="91">
        <v>12</v>
      </c>
      <c r="F76" s="18">
        <v>3</v>
      </c>
      <c r="G76" s="20"/>
      <c r="H76" s="282">
        <v>8.02</v>
      </c>
      <c r="I76" s="31">
        <v>586</v>
      </c>
    </row>
    <row r="77" spans="1:9" x14ac:dyDescent="0.25">
      <c r="A77" s="163">
        <v>225</v>
      </c>
      <c r="B77" s="11" t="s">
        <v>877</v>
      </c>
      <c r="C77" s="11" t="s">
        <v>20</v>
      </c>
      <c r="D77" s="11">
        <v>35</v>
      </c>
      <c r="E77" s="17">
        <v>12</v>
      </c>
      <c r="F77" s="18">
        <v>4</v>
      </c>
      <c r="G77" s="20"/>
      <c r="H77" s="282">
        <v>7.77</v>
      </c>
      <c r="I77" s="31">
        <v>659</v>
      </c>
    </row>
    <row r="78" spans="1:9" x14ac:dyDescent="0.25">
      <c r="A78" s="163">
        <v>108</v>
      </c>
      <c r="B78" s="11" t="s">
        <v>172</v>
      </c>
      <c r="C78" s="11" t="s">
        <v>22</v>
      </c>
      <c r="D78" s="11">
        <v>35</v>
      </c>
      <c r="E78" s="91">
        <v>12</v>
      </c>
      <c r="F78" s="18">
        <v>5</v>
      </c>
      <c r="G78" s="20"/>
      <c r="H78" s="282">
        <v>7.75</v>
      </c>
      <c r="I78" s="31">
        <v>665</v>
      </c>
    </row>
    <row r="79" spans="1:9" x14ac:dyDescent="0.25">
      <c r="A79" s="163">
        <v>189</v>
      </c>
      <c r="B79" s="11" t="s">
        <v>364</v>
      </c>
      <c r="C79" s="11" t="s">
        <v>18</v>
      </c>
      <c r="D79" s="11">
        <v>35</v>
      </c>
      <c r="E79" s="91">
        <v>12</v>
      </c>
      <c r="F79" s="18">
        <v>6</v>
      </c>
      <c r="G79" s="20"/>
      <c r="H79" s="282">
        <v>8.15</v>
      </c>
      <c r="I79" s="31">
        <v>548</v>
      </c>
    </row>
    <row r="80" spans="1:9" x14ac:dyDescent="0.25">
      <c r="A80" s="163">
        <v>110</v>
      </c>
      <c r="B80" s="11" t="s">
        <v>878</v>
      </c>
      <c r="C80" s="11" t="s">
        <v>22</v>
      </c>
      <c r="D80" s="11">
        <v>35</v>
      </c>
      <c r="E80" s="91">
        <v>13</v>
      </c>
      <c r="F80" s="18">
        <v>2</v>
      </c>
      <c r="G80" s="20"/>
      <c r="H80" s="282">
        <v>8.34</v>
      </c>
      <c r="I80" s="31">
        <v>495</v>
      </c>
    </row>
    <row r="81" spans="1:9" x14ac:dyDescent="0.25">
      <c r="A81" s="163">
        <v>231</v>
      </c>
      <c r="B81" s="11" t="s">
        <v>879</v>
      </c>
      <c r="C81" s="11" t="s">
        <v>20</v>
      </c>
      <c r="D81" s="11">
        <v>35</v>
      </c>
      <c r="E81" s="91">
        <v>13</v>
      </c>
      <c r="F81" s="18">
        <v>3</v>
      </c>
      <c r="G81" s="20"/>
      <c r="H81" s="282">
        <v>8.6199999999999992</v>
      </c>
      <c r="I81" s="31">
        <v>423</v>
      </c>
    </row>
    <row r="82" spans="1:9" x14ac:dyDescent="0.25">
      <c r="A82" s="163">
        <v>232</v>
      </c>
      <c r="B82" s="11" t="s">
        <v>880</v>
      </c>
      <c r="C82" s="11" t="s">
        <v>20</v>
      </c>
      <c r="D82" s="11">
        <v>35</v>
      </c>
      <c r="E82" s="17">
        <v>13</v>
      </c>
      <c r="F82" s="18">
        <v>4</v>
      </c>
      <c r="G82" s="20"/>
      <c r="H82" s="282">
        <v>7.76</v>
      </c>
      <c r="I82" s="31">
        <v>662</v>
      </c>
    </row>
    <row r="83" spans="1:9" x14ac:dyDescent="0.25">
      <c r="A83" s="163">
        <v>180</v>
      </c>
      <c r="B83" s="11" t="s">
        <v>881</v>
      </c>
      <c r="C83" s="11" t="s">
        <v>254</v>
      </c>
      <c r="D83" s="11">
        <v>35</v>
      </c>
      <c r="E83" s="91">
        <v>13</v>
      </c>
      <c r="F83" s="18">
        <v>5</v>
      </c>
      <c r="G83" s="20"/>
      <c r="H83" s="282"/>
      <c r="I83" s="31">
        <v>0</v>
      </c>
    </row>
    <row r="84" spans="1:9" x14ac:dyDescent="0.25">
      <c r="A84" s="163">
        <v>233</v>
      </c>
      <c r="B84" s="11" t="s">
        <v>882</v>
      </c>
      <c r="C84" s="11" t="s">
        <v>20</v>
      </c>
      <c r="D84" s="11">
        <v>35</v>
      </c>
      <c r="E84" s="91">
        <v>13</v>
      </c>
      <c r="F84" s="18">
        <v>6</v>
      </c>
      <c r="G84" s="20"/>
      <c r="H84" s="282">
        <v>7.94</v>
      </c>
      <c r="I84" s="31">
        <v>610</v>
      </c>
    </row>
    <row r="85" spans="1:9" x14ac:dyDescent="0.25">
      <c r="A85" s="163">
        <v>207</v>
      </c>
      <c r="B85" s="11" t="s">
        <v>883</v>
      </c>
      <c r="C85" s="11" t="s">
        <v>20</v>
      </c>
      <c r="D85" s="11">
        <v>30</v>
      </c>
      <c r="E85" s="91">
        <v>14</v>
      </c>
      <c r="F85" s="18">
        <v>2</v>
      </c>
      <c r="G85" s="20"/>
      <c r="H85" s="282"/>
      <c r="I85" s="31">
        <v>0</v>
      </c>
    </row>
    <row r="86" spans="1:9" x14ac:dyDescent="0.25">
      <c r="A86" s="163">
        <v>208</v>
      </c>
      <c r="B86" s="11" t="s">
        <v>884</v>
      </c>
      <c r="C86" s="11" t="s">
        <v>20</v>
      </c>
      <c r="D86" s="11">
        <v>30</v>
      </c>
      <c r="E86" s="91">
        <v>14</v>
      </c>
      <c r="F86" s="18">
        <v>3</v>
      </c>
      <c r="G86" s="20"/>
      <c r="H86" s="282">
        <v>7.51</v>
      </c>
      <c r="I86" s="31">
        <v>710</v>
      </c>
    </row>
    <row r="87" spans="1:9" x14ac:dyDescent="0.25">
      <c r="A87" s="163">
        <v>212</v>
      </c>
      <c r="B87" s="11" t="s">
        <v>885</v>
      </c>
      <c r="C87" s="11" t="s">
        <v>20</v>
      </c>
      <c r="D87" s="11">
        <v>30</v>
      </c>
      <c r="E87" s="17">
        <v>14</v>
      </c>
      <c r="F87" s="18">
        <v>4</v>
      </c>
      <c r="G87" s="20"/>
      <c r="H87" s="282"/>
      <c r="I87" s="31">
        <v>0</v>
      </c>
    </row>
    <row r="88" spans="1:9" x14ac:dyDescent="0.25">
      <c r="A88" s="163">
        <v>214</v>
      </c>
      <c r="B88" s="11" t="s">
        <v>886</v>
      </c>
      <c r="C88" s="11" t="s">
        <v>20</v>
      </c>
      <c r="D88" s="11">
        <v>30</v>
      </c>
      <c r="E88" s="91">
        <v>14</v>
      </c>
      <c r="F88" s="18">
        <v>5</v>
      </c>
      <c r="G88" s="20"/>
      <c r="H88" s="282">
        <v>7.85</v>
      </c>
      <c r="I88" s="31">
        <v>604</v>
      </c>
    </row>
    <row r="89" spans="1:9" x14ac:dyDescent="0.25">
      <c r="A89" s="163">
        <v>216</v>
      </c>
      <c r="B89" s="11" t="s">
        <v>887</v>
      </c>
      <c r="C89" s="11" t="s">
        <v>20</v>
      </c>
      <c r="D89" s="11">
        <v>30</v>
      </c>
      <c r="E89" s="91">
        <v>14</v>
      </c>
      <c r="F89" s="18">
        <v>6</v>
      </c>
      <c r="G89" s="20"/>
      <c r="H89" s="282">
        <v>7.66</v>
      </c>
      <c r="I89" s="31">
        <v>662</v>
      </c>
    </row>
    <row r="90" spans="1:9" x14ac:dyDescent="0.25">
      <c r="A90" s="163">
        <v>217</v>
      </c>
      <c r="B90" s="11" t="s">
        <v>888</v>
      </c>
      <c r="C90" s="11" t="s">
        <v>20</v>
      </c>
      <c r="D90" s="11">
        <v>30</v>
      </c>
      <c r="E90" s="17">
        <v>14</v>
      </c>
      <c r="F90" s="18">
        <v>7</v>
      </c>
      <c r="G90" s="20"/>
      <c r="H90" s="282">
        <v>7.79</v>
      </c>
      <c r="I90" s="31">
        <v>622</v>
      </c>
    </row>
    <row r="91" spans="1:9" ht="5.25" customHeight="1" thickBot="1" x14ac:dyDescent="0.3">
      <c r="A91" s="21"/>
      <c r="B91" s="22"/>
      <c r="C91" s="22"/>
      <c r="D91" s="22"/>
      <c r="E91" s="23"/>
      <c r="F91" s="24"/>
      <c r="G91" s="25"/>
      <c r="H91" s="283"/>
      <c r="I91" s="26"/>
    </row>
    <row r="92" spans="1:9" x14ac:dyDescent="0.25">
      <c r="G92" s="167"/>
      <c r="H92" s="279"/>
    </row>
    <row r="93" spans="1:9" x14ac:dyDescent="0.25">
      <c r="A93" s="1" t="s">
        <v>0</v>
      </c>
      <c r="B93" s="1" t="s">
        <v>768</v>
      </c>
      <c r="G93" s="167"/>
    </row>
    <row r="94" spans="1:9" x14ac:dyDescent="0.25">
      <c r="A94" s="1"/>
      <c r="B94" s="2" t="s">
        <v>2</v>
      </c>
      <c r="G94" s="167"/>
    </row>
    <row r="95" spans="1:9" x14ac:dyDescent="0.25">
      <c r="A95" s="1"/>
      <c r="B95" s="1" t="s">
        <v>3</v>
      </c>
      <c r="G95" s="167"/>
    </row>
    <row r="96" spans="1:9" x14ac:dyDescent="0.25">
      <c r="A96" s="1"/>
      <c r="B96" s="1" t="s">
        <v>4</v>
      </c>
      <c r="G96" s="167"/>
    </row>
    <row r="97" spans="1:9" ht="15.75" thickBot="1" x14ac:dyDescent="0.3">
      <c r="A97" s="1"/>
      <c r="B97" s="2" t="s">
        <v>889</v>
      </c>
      <c r="G97" s="167"/>
    </row>
    <row r="98" spans="1:9" ht="15.75" thickBot="1" x14ac:dyDescent="0.3">
      <c r="A98" s="4" t="s">
        <v>6</v>
      </c>
      <c r="B98" s="5" t="s">
        <v>7</v>
      </c>
      <c r="C98" s="168" t="s">
        <v>50</v>
      </c>
      <c r="D98" s="5" t="s">
        <v>9</v>
      </c>
      <c r="E98" s="5" t="s">
        <v>10</v>
      </c>
      <c r="F98" s="6" t="s">
        <v>11</v>
      </c>
      <c r="G98" s="7" t="s">
        <v>12</v>
      </c>
      <c r="H98" s="8" t="s">
        <v>13</v>
      </c>
      <c r="I98" s="9" t="s">
        <v>14</v>
      </c>
    </row>
    <row r="99" spans="1:9" x14ac:dyDescent="0.25">
      <c r="A99" s="163">
        <v>202</v>
      </c>
      <c r="B99" s="11" t="s">
        <v>820</v>
      </c>
      <c r="C99" s="11" t="s">
        <v>18</v>
      </c>
      <c r="D99" s="11">
        <v>75</v>
      </c>
      <c r="E99" s="12">
        <v>1</v>
      </c>
      <c r="F99" s="13">
        <v>7</v>
      </c>
      <c r="G99" s="14"/>
      <c r="H99" s="281"/>
      <c r="I99" s="30">
        <v>0</v>
      </c>
    </row>
    <row r="100" spans="1:9" x14ac:dyDescent="0.25">
      <c r="A100" s="163">
        <v>148</v>
      </c>
      <c r="B100" s="11" t="s">
        <v>821</v>
      </c>
      <c r="C100" s="11" t="s">
        <v>22</v>
      </c>
      <c r="D100" s="11">
        <v>70</v>
      </c>
      <c r="E100" s="91">
        <v>1</v>
      </c>
      <c r="F100" s="18">
        <v>1</v>
      </c>
      <c r="G100" s="20">
        <v>0.3</v>
      </c>
      <c r="H100" s="282">
        <v>14.58</v>
      </c>
      <c r="I100" s="31">
        <v>784</v>
      </c>
    </row>
    <row r="101" spans="1:9" x14ac:dyDescent="0.25">
      <c r="A101" s="163">
        <v>309</v>
      </c>
      <c r="B101" s="11" t="s">
        <v>822</v>
      </c>
      <c r="C101" s="11" t="s">
        <v>20</v>
      </c>
      <c r="D101" s="11">
        <v>70</v>
      </c>
      <c r="E101" s="91">
        <v>1</v>
      </c>
      <c r="F101" s="18">
        <v>2</v>
      </c>
      <c r="G101" s="20"/>
      <c r="H101" s="282"/>
      <c r="I101" s="31">
        <v>0</v>
      </c>
    </row>
    <row r="102" spans="1:9" x14ac:dyDescent="0.25">
      <c r="A102" s="163">
        <v>311</v>
      </c>
      <c r="B102" s="11" t="s">
        <v>823</v>
      </c>
      <c r="C102" s="11" t="s">
        <v>20</v>
      </c>
      <c r="D102" s="11">
        <v>70</v>
      </c>
      <c r="E102" s="91">
        <v>1</v>
      </c>
      <c r="F102" s="18">
        <v>3</v>
      </c>
      <c r="G102" s="20"/>
      <c r="H102" s="282"/>
      <c r="I102" s="31">
        <v>0</v>
      </c>
    </row>
    <row r="103" spans="1:9" x14ac:dyDescent="0.25">
      <c r="A103" s="163">
        <v>462</v>
      </c>
      <c r="B103" s="11" t="s">
        <v>824</v>
      </c>
      <c r="C103" s="11" t="s">
        <v>171</v>
      </c>
      <c r="D103" s="11">
        <v>70</v>
      </c>
      <c r="E103" s="17">
        <v>1</v>
      </c>
      <c r="F103" s="18">
        <v>4</v>
      </c>
      <c r="G103" s="20">
        <v>0.3</v>
      </c>
      <c r="H103" s="282">
        <v>15.41</v>
      </c>
      <c r="I103" s="31">
        <v>651</v>
      </c>
    </row>
    <row r="104" spans="1:9" x14ac:dyDescent="0.25">
      <c r="A104" s="163">
        <v>317</v>
      </c>
      <c r="B104" s="11" t="s">
        <v>825</v>
      </c>
      <c r="C104" s="11" t="s">
        <v>20</v>
      </c>
      <c r="D104" s="11">
        <v>70</v>
      </c>
      <c r="E104" s="91">
        <v>1</v>
      </c>
      <c r="F104" s="18">
        <v>5</v>
      </c>
      <c r="G104" s="20">
        <v>0.3</v>
      </c>
      <c r="H104" s="282">
        <v>14.24</v>
      </c>
      <c r="I104" s="31">
        <v>841</v>
      </c>
    </row>
    <row r="105" spans="1:9" x14ac:dyDescent="0.25">
      <c r="A105" s="163">
        <v>318</v>
      </c>
      <c r="B105" s="11" t="s">
        <v>826</v>
      </c>
      <c r="C105" s="11" t="s">
        <v>20</v>
      </c>
      <c r="D105" s="11">
        <v>70</v>
      </c>
      <c r="E105" s="91">
        <v>1</v>
      </c>
      <c r="F105" s="18">
        <v>6</v>
      </c>
      <c r="G105" s="20">
        <v>0.3</v>
      </c>
      <c r="H105" s="282">
        <v>14.77</v>
      </c>
      <c r="I105" s="31">
        <v>753</v>
      </c>
    </row>
    <row r="106" spans="1:9" x14ac:dyDescent="0.25">
      <c r="A106" s="163">
        <v>146</v>
      </c>
      <c r="B106" s="11" t="s">
        <v>827</v>
      </c>
      <c r="C106" s="11" t="s">
        <v>22</v>
      </c>
      <c r="D106" s="11">
        <v>65</v>
      </c>
      <c r="E106" s="91">
        <v>2</v>
      </c>
      <c r="F106" s="18">
        <v>2</v>
      </c>
      <c r="G106" s="20">
        <v>0.2</v>
      </c>
      <c r="H106" s="282">
        <v>14.88</v>
      </c>
      <c r="I106" s="31">
        <v>637</v>
      </c>
    </row>
    <row r="107" spans="1:9" x14ac:dyDescent="0.25">
      <c r="A107" s="163">
        <v>303</v>
      </c>
      <c r="B107" s="11" t="s">
        <v>828</v>
      </c>
      <c r="C107" s="11" t="s">
        <v>20</v>
      </c>
      <c r="D107" s="11">
        <v>65</v>
      </c>
      <c r="E107" s="91">
        <v>2</v>
      </c>
      <c r="F107" s="18">
        <v>3</v>
      </c>
      <c r="G107" s="20">
        <v>0.2</v>
      </c>
      <c r="H107" s="282">
        <v>15.22</v>
      </c>
      <c r="I107" s="31">
        <v>584</v>
      </c>
    </row>
    <row r="108" spans="1:9" x14ac:dyDescent="0.25">
      <c r="A108" s="163">
        <v>459</v>
      </c>
      <c r="B108" s="11" t="s">
        <v>829</v>
      </c>
      <c r="C108" s="11" t="s">
        <v>171</v>
      </c>
      <c r="D108" s="11">
        <v>65</v>
      </c>
      <c r="E108" s="91">
        <v>2</v>
      </c>
      <c r="F108" s="18">
        <v>4</v>
      </c>
      <c r="G108" s="20">
        <v>0.2</v>
      </c>
      <c r="H108" s="282">
        <v>13.72</v>
      </c>
      <c r="I108" s="31">
        <v>832</v>
      </c>
    </row>
    <row r="109" spans="1:9" x14ac:dyDescent="0.25">
      <c r="A109" s="163">
        <v>147</v>
      </c>
      <c r="B109" s="11" t="s">
        <v>830</v>
      </c>
      <c r="C109" s="11" t="s">
        <v>22</v>
      </c>
      <c r="D109" s="11">
        <v>65</v>
      </c>
      <c r="E109" s="91">
        <v>2</v>
      </c>
      <c r="F109" s="18">
        <v>5</v>
      </c>
      <c r="G109" s="20">
        <v>0.2</v>
      </c>
      <c r="H109" s="282">
        <v>13.12</v>
      </c>
      <c r="I109" s="31">
        <v>940</v>
      </c>
    </row>
    <row r="110" spans="1:9" x14ac:dyDescent="0.25">
      <c r="A110" s="163">
        <v>460</v>
      </c>
      <c r="B110" s="11" t="s">
        <v>831</v>
      </c>
      <c r="C110" s="11" t="s">
        <v>171</v>
      </c>
      <c r="D110" s="11">
        <v>65</v>
      </c>
      <c r="E110" s="91">
        <v>2</v>
      </c>
      <c r="F110" s="18">
        <v>6</v>
      </c>
      <c r="G110" s="20">
        <v>0.2</v>
      </c>
      <c r="H110" s="282">
        <v>16.13</v>
      </c>
      <c r="I110" s="31">
        <v>453</v>
      </c>
    </row>
    <row r="111" spans="1:9" x14ac:dyDescent="0.25">
      <c r="A111" s="163">
        <v>179</v>
      </c>
      <c r="B111" s="11" t="s">
        <v>832</v>
      </c>
      <c r="C111" s="11" t="s">
        <v>324</v>
      </c>
      <c r="D111" s="11">
        <v>60</v>
      </c>
      <c r="E111" s="91">
        <v>3</v>
      </c>
      <c r="F111" s="18">
        <v>3</v>
      </c>
      <c r="G111" s="20">
        <v>-1.3</v>
      </c>
      <c r="H111" s="282">
        <v>13.27</v>
      </c>
      <c r="I111" s="31">
        <v>823</v>
      </c>
    </row>
    <row r="112" spans="1:9" x14ac:dyDescent="0.25">
      <c r="A112" s="163">
        <v>183</v>
      </c>
      <c r="B112" s="11" t="s">
        <v>833</v>
      </c>
      <c r="C112" s="11" t="s">
        <v>254</v>
      </c>
      <c r="D112" s="11">
        <v>60</v>
      </c>
      <c r="E112" s="91">
        <v>3</v>
      </c>
      <c r="F112" s="18">
        <v>4</v>
      </c>
      <c r="G112" s="20">
        <v>-1.3</v>
      </c>
      <c r="H112" s="282">
        <v>15.21</v>
      </c>
      <c r="I112" s="31">
        <v>502</v>
      </c>
    </row>
    <row r="113" spans="1:9" x14ac:dyDescent="0.25">
      <c r="A113" s="163">
        <v>293</v>
      </c>
      <c r="B113" s="11" t="s">
        <v>834</v>
      </c>
      <c r="C113" s="11" t="s">
        <v>20</v>
      </c>
      <c r="D113" s="11">
        <v>60</v>
      </c>
      <c r="E113" s="91">
        <v>3</v>
      </c>
      <c r="F113" s="18">
        <v>5</v>
      </c>
      <c r="G113" s="20">
        <v>-1.3</v>
      </c>
      <c r="H113" s="282">
        <v>14.04</v>
      </c>
      <c r="I113" s="31">
        <v>687</v>
      </c>
    </row>
    <row r="114" spans="1:9" x14ac:dyDescent="0.25">
      <c r="A114" s="163">
        <v>294</v>
      </c>
      <c r="B114" s="11" t="s">
        <v>835</v>
      </c>
      <c r="C114" s="11" t="s">
        <v>20</v>
      </c>
      <c r="D114" s="11">
        <v>60</v>
      </c>
      <c r="E114" s="91">
        <v>3</v>
      </c>
      <c r="F114" s="18">
        <v>6</v>
      </c>
      <c r="G114" s="20">
        <v>-1.3</v>
      </c>
      <c r="H114" s="282">
        <v>14.79</v>
      </c>
      <c r="I114" s="31">
        <v>565</v>
      </c>
    </row>
    <row r="115" spans="1:9" x14ac:dyDescent="0.25">
      <c r="A115" s="163">
        <v>470</v>
      </c>
      <c r="B115" s="11" t="s">
        <v>836</v>
      </c>
      <c r="C115" s="11" t="s">
        <v>22</v>
      </c>
      <c r="D115" s="11">
        <v>60</v>
      </c>
      <c r="E115" s="91">
        <v>3</v>
      </c>
      <c r="F115" s="18">
        <v>7</v>
      </c>
      <c r="G115" s="20"/>
      <c r="H115" s="282"/>
      <c r="I115" s="31">
        <v>0</v>
      </c>
    </row>
    <row r="116" spans="1:9" x14ac:dyDescent="0.25">
      <c r="A116" s="163">
        <v>275</v>
      </c>
      <c r="B116" s="11" t="s">
        <v>837</v>
      </c>
      <c r="C116" s="11" t="s">
        <v>20</v>
      </c>
      <c r="D116" s="11">
        <v>55</v>
      </c>
      <c r="E116" s="91">
        <v>4</v>
      </c>
      <c r="F116" s="18">
        <v>1</v>
      </c>
      <c r="G116" s="20">
        <v>-1.6</v>
      </c>
      <c r="H116" s="282">
        <v>13.49</v>
      </c>
      <c r="I116" s="31">
        <v>701</v>
      </c>
    </row>
    <row r="117" spans="1:9" x14ac:dyDescent="0.25">
      <c r="A117" s="163">
        <v>136</v>
      </c>
      <c r="B117" s="11" t="s">
        <v>838</v>
      </c>
      <c r="C117" s="11" t="s">
        <v>22</v>
      </c>
      <c r="D117" s="11">
        <v>55</v>
      </c>
      <c r="E117" s="91">
        <v>4</v>
      </c>
      <c r="F117" s="18">
        <v>2</v>
      </c>
      <c r="G117" s="20">
        <v>-1.6</v>
      </c>
      <c r="H117" s="282">
        <v>13.47</v>
      </c>
      <c r="I117" s="31">
        <v>705</v>
      </c>
    </row>
    <row r="118" spans="1:9" x14ac:dyDescent="0.25">
      <c r="A118" s="163">
        <v>138</v>
      </c>
      <c r="B118" s="11" t="s">
        <v>354</v>
      </c>
      <c r="C118" s="11" t="s">
        <v>22</v>
      </c>
      <c r="D118" s="11">
        <v>55</v>
      </c>
      <c r="E118" s="91">
        <v>4</v>
      </c>
      <c r="F118" s="18">
        <v>3</v>
      </c>
      <c r="G118" s="20">
        <v>-1.6</v>
      </c>
      <c r="H118" s="282">
        <v>14.07</v>
      </c>
      <c r="I118" s="31">
        <v>603</v>
      </c>
    </row>
    <row r="119" spans="1:9" x14ac:dyDescent="0.25">
      <c r="A119" s="163">
        <v>422</v>
      </c>
      <c r="B119" s="11" t="s">
        <v>355</v>
      </c>
      <c r="C119" s="11" t="s">
        <v>144</v>
      </c>
      <c r="D119" s="11">
        <v>55</v>
      </c>
      <c r="E119" s="17">
        <v>4</v>
      </c>
      <c r="F119" s="18">
        <v>4</v>
      </c>
      <c r="G119" s="20">
        <v>-1.6</v>
      </c>
      <c r="H119" s="282">
        <v>13.06</v>
      </c>
      <c r="I119" s="31">
        <v>780</v>
      </c>
    </row>
    <row r="120" spans="1:9" x14ac:dyDescent="0.25">
      <c r="A120" s="163">
        <v>279</v>
      </c>
      <c r="B120" s="11" t="s">
        <v>839</v>
      </c>
      <c r="C120" s="11" t="s">
        <v>20</v>
      </c>
      <c r="D120" s="11">
        <v>55</v>
      </c>
      <c r="E120" s="91">
        <v>4</v>
      </c>
      <c r="F120" s="18">
        <v>5</v>
      </c>
      <c r="G120" s="20">
        <v>-1.6</v>
      </c>
      <c r="H120" s="282">
        <v>12.74</v>
      </c>
      <c r="I120" s="31">
        <v>838</v>
      </c>
    </row>
    <row r="121" spans="1:9" x14ac:dyDescent="0.25">
      <c r="A121" s="163">
        <v>282</v>
      </c>
      <c r="B121" s="11" t="s">
        <v>840</v>
      </c>
      <c r="C121" s="11" t="s">
        <v>20</v>
      </c>
      <c r="D121" s="11">
        <v>55</v>
      </c>
      <c r="E121" s="91">
        <v>4</v>
      </c>
      <c r="F121" s="18">
        <v>6</v>
      </c>
      <c r="G121" s="20">
        <v>-1.6</v>
      </c>
      <c r="H121" s="282">
        <v>13.98</v>
      </c>
      <c r="I121" s="31">
        <v>618</v>
      </c>
    </row>
    <row r="122" spans="1:9" x14ac:dyDescent="0.25">
      <c r="A122" s="163">
        <v>283</v>
      </c>
      <c r="B122" s="11" t="s">
        <v>841</v>
      </c>
      <c r="C122" s="11" t="s">
        <v>20</v>
      </c>
      <c r="D122" s="11">
        <v>55</v>
      </c>
      <c r="E122" s="91">
        <v>4</v>
      </c>
      <c r="F122" s="18">
        <v>7</v>
      </c>
      <c r="G122" s="20">
        <v>-1.6</v>
      </c>
      <c r="H122" s="282">
        <v>13.78</v>
      </c>
      <c r="I122" s="31">
        <v>651</v>
      </c>
    </row>
    <row r="123" spans="1:9" x14ac:dyDescent="0.25">
      <c r="A123" s="163">
        <v>442</v>
      </c>
      <c r="B123" s="11" t="s">
        <v>25</v>
      </c>
      <c r="C123" s="11" t="s">
        <v>26</v>
      </c>
      <c r="D123" s="11">
        <v>55</v>
      </c>
      <c r="E123" s="91">
        <v>5</v>
      </c>
      <c r="F123" s="18">
        <v>2</v>
      </c>
      <c r="G123" s="20"/>
      <c r="H123" s="282"/>
      <c r="I123" s="31">
        <v>0</v>
      </c>
    </row>
    <row r="124" spans="1:9" x14ac:dyDescent="0.25">
      <c r="A124" s="163">
        <v>457</v>
      </c>
      <c r="B124" s="11" t="s">
        <v>842</v>
      </c>
      <c r="C124" s="11" t="s">
        <v>171</v>
      </c>
      <c r="D124" s="11">
        <v>55</v>
      </c>
      <c r="E124" s="17">
        <v>5</v>
      </c>
      <c r="F124" s="18">
        <v>3</v>
      </c>
      <c r="G124" s="20">
        <v>-1.7</v>
      </c>
      <c r="H124" s="282">
        <v>14.31</v>
      </c>
      <c r="I124" s="31">
        <v>563</v>
      </c>
    </row>
    <row r="125" spans="1:9" x14ac:dyDescent="0.25">
      <c r="A125" s="163">
        <v>287</v>
      </c>
      <c r="B125" s="11" t="s">
        <v>843</v>
      </c>
      <c r="C125" s="11" t="s">
        <v>20</v>
      </c>
      <c r="D125" s="11">
        <v>55</v>
      </c>
      <c r="E125" s="91">
        <v>5</v>
      </c>
      <c r="F125" s="18"/>
      <c r="G125" s="20"/>
      <c r="H125" s="282"/>
      <c r="I125" s="31">
        <v>0</v>
      </c>
    </row>
    <row r="126" spans="1:9" x14ac:dyDescent="0.25">
      <c r="A126" s="163">
        <v>290</v>
      </c>
      <c r="B126" s="11" t="s">
        <v>844</v>
      </c>
      <c r="C126" s="11" t="s">
        <v>20</v>
      </c>
      <c r="D126" s="11">
        <v>55</v>
      </c>
      <c r="E126" s="91">
        <v>5</v>
      </c>
      <c r="F126" s="18">
        <v>5</v>
      </c>
      <c r="G126" s="20">
        <v>-1.7</v>
      </c>
      <c r="H126" s="282">
        <v>14</v>
      </c>
      <c r="I126" s="31">
        <v>614</v>
      </c>
    </row>
    <row r="127" spans="1:9" x14ac:dyDescent="0.25">
      <c r="A127" s="163">
        <v>291</v>
      </c>
      <c r="B127" s="11" t="s">
        <v>845</v>
      </c>
      <c r="C127" s="11" t="s">
        <v>20</v>
      </c>
      <c r="D127" s="11">
        <v>55</v>
      </c>
      <c r="E127" s="91">
        <v>5</v>
      </c>
      <c r="F127" s="18">
        <v>6</v>
      </c>
      <c r="G127" s="20">
        <v>-1.7</v>
      </c>
      <c r="H127" s="282">
        <v>13.46</v>
      </c>
      <c r="I127" s="31">
        <v>707</v>
      </c>
    </row>
    <row r="128" spans="1:9" x14ac:dyDescent="0.25">
      <c r="A128" s="163">
        <v>141</v>
      </c>
      <c r="B128" s="11" t="s">
        <v>846</v>
      </c>
      <c r="C128" s="11" t="s">
        <v>22</v>
      </c>
      <c r="D128" s="11">
        <v>55</v>
      </c>
      <c r="E128" s="91">
        <v>5</v>
      </c>
      <c r="F128" s="18">
        <v>7</v>
      </c>
      <c r="G128" s="20">
        <v>-1.7</v>
      </c>
      <c r="H128" s="282">
        <v>14.51</v>
      </c>
      <c r="I128" s="31">
        <v>531</v>
      </c>
    </row>
    <row r="129" spans="1:9" x14ac:dyDescent="0.25">
      <c r="A129" s="163">
        <v>419</v>
      </c>
      <c r="B129" s="11" t="s">
        <v>304</v>
      </c>
      <c r="C129" s="11" t="s">
        <v>144</v>
      </c>
      <c r="D129" s="11">
        <v>50</v>
      </c>
      <c r="E129" s="17">
        <v>6</v>
      </c>
      <c r="F129" s="18">
        <v>2</v>
      </c>
      <c r="G129" s="20"/>
      <c r="H129" s="282"/>
      <c r="I129" s="31">
        <v>0</v>
      </c>
    </row>
    <row r="130" spans="1:9" x14ac:dyDescent="0.25">
      <c r="A130" s="163">
        <v>259</v>
      </c>
      <c r="B130" s="11" t="s">
        <v>847</v>
      </c>
      <c r="C130" s="11" t="s">
        <v>20</v>
      </c>
      <c r="D130" s="11">
        <v>50</v>
      </c>
      <c r="E130" s="91">
        <v>6</v>
      </c>
      <c r="F130" s="18">
        <v>3</v>
      </c>
      <c r="G130" s="20"/>
      <c r="H130" s="282"/>
      <c r="I130" s="31">
        <v>0</v>
      </c>
    </row>
    <row r="131" spans="1:9" x14ac:dyDescent="0.25">
      <c r="A131" s="163">
        <v>129</v>
      </c>
      <c r="B131" s="11" t="s">
        <v>848</v>
      </c>
      <c r="C131" s="11" t="s">
        <v>22</v>
      </c>
      <c r="D131" s="11">
        <v>50</v>
      </c>
      <c r="E131" s="91">
        <v>6</v>
      </c>
      <c r="F131" s="18">
        <v>4</v>
      </c>
      <c r="G131" s="20">
        <v>-1.4</v>
      </c>
      <c r="H131" s="282">
        <v>12.1</v>
      </c>
      <c r="I131" s="31">
        <v>885</v>
      </c>
    </row>
    <row r="132" spans="1:9" x14ac:dyDescent="0.25">
      <c r="A132" s="163">
        <v>420</v>
      </c>
      <c r="B132" s="11" t="s">
        <v>849</v>
      </c>
      <c r="C132" s="11" t="s">
        <v>144</v>
      </c>
      <c r="D132" s="11">
        <v>50</v>
      </c>
      <c r="E132" s="91">
        <v>6</v>
      </c>
      <c r="F132" s="18">
        <v>5</v>
      </c>
      <c r="G132" s="20">
        <v>-1.4</v>
      </c>
      <c r="H132" s="282">
        <v>14.6</v>
      </c>
      <c r="I132" s="31">
        <v>444</v>
      </c>
    </row>
    <row r="133" spans="1:9" x14ac:dyDescent="0.25">
      <c r="A133" s="163">
        <v>261</v>
      </c>
      <c r="B133" s="11" t="s">
        <v>850</v>
      </c>
      <c r="C133" s="11" t="s">
        <v>20</v>
      </c>
      <c r="D133" s="11">
        <v>50</v>
      </c>
      <c r="E133" s="91">
        <v>6</v>
      </c>
      <c r="F133" s="18">
        <v>6</v>
      </c>
      <c r="G133" s="20">
        <v>-1.4</v>
      </c>
      <c r="H133" s="282">
        <v>13.32</v>
      </c>
      <c r="I133" s="31">
        <v>653</v>
      </c>
    </row>
    <row r="134" spans="1:9" x14ac:dyDescent="0.25">
      <c r="A134" s="163">
        <v>455</v>
      </c>
      <c r="B134" s="11" t="s">
        <v>851</v>
      </c>
      <c r="C134" s="11" t="s">
        <v>171</v>
      </c>
      <c r="D134" s="11">
        <v>50</v>
      </c>
      <c r="E134" s="17">
        <v>6</v>
      </c>
      <c r="F134" s="18">
        <v>7</v>
      </c>
      <c r="G134" s="20">
        <v>-1.4</v>
      </c>
      <c r="H134" s="282">
        <v>12.92</v>
      </c>
      <c r="I134" s="31">
        <v>725</v>
      </c>
    </row>
    <row r="135" spans="1:9" x14ac:dyDescent="0.25">
      <c r="A135" s="163">
        <v>195</v>
      </c>
      <c r="B135" s="11" t="s">
        <v>565</v>
      </c>
      <c r="C135" s="11" t="s">
        <v>18</v>
      </c>
      <c r="D135" s="11">
        <v>50</v>
      </c>
      <c r="E135" s="91">
        <v>7</v>
      </c>
      <c r="F135" s="18">
        <v>2</v>
      </c>
      <c r="G135" s="20">
        <v>-1.4</v>
      </c>
      <c r="H135" s="282">
        <v>13.12</v>
      </c>
      <c r="I135" s="31">
        <v>689</v>
      </c>
    </row>
    <row r="136" spans="1:9" x14ac:dyDescent="0.25">
      <c r="A136" s="163">
        <v>456</v>
      </c>
      <c r="B136" s="11" t="s">
        <v>852</v>
      </c>
      <c r="C136" s="11" t="s">
        <v>171</v>
      </c>
      <c r="D136" s="11">
        <v>50</v>
      </c>
      <c r="E136" s="91">
        <v>7</v>
      </c>
      <c r="F136" s="18">
        <v>3</v>
      </c>
      <c r="G136" s="20">
        <v>-1.4</v>
      </c>
      <c r="H136" s="282">
        <v>12.51</v>
      </c>
      <c r="I136" s="31">
        <v>804</v>
      </c>
    </row>
    <row r="137" spans="1:9" x14ac:dyDescent="0.25">
      <c r="A137" s="163">
        <v>196</v>
      </c>
      <c r="B137" s="11" t="s">
        <v>146</v>
      </c>
      <c r="C137" s="11" t="s">
        <v>18</v>
      </c>
      <c r="D137" s="11">
        <v>50</v>
      </c>
      <c r="E137" s="91">
        <v>7</v>
      </c>
      <c r="F137" s="18">
        <v>4</v>
      </c>
      <c r="G137" s="20">
        <v>-1.4</v>
      </c>
      <c r="H137" s="282">
        <v>13.45</v>
      </c>
      <c r="I137" s="31">
        <v>631</v>
      </c>
    </row>
    <row r="138" spans="1:9" x14ac:dyDescent="0.25">
      <c r="A138" s="163">
        <v>182</v>
      </c>
      <c r="B138" s="11" t="s">
        <v>853</v>
      </c>
      <c r="C138" s="11" t="s">
        <v>254</v>
      </c>
      <c r="D138" s="11">
        <v>50</v>
      </c>
      <c r="E138" s="91">
        <v>7</v>
      </c>
      <c r="F138" s="18">
        <v>5</v>
      </c>
      <c r="G138" s="20">
        <v>-1.4</v>
      </c>
      <c r="H138" s="282">
        <v>13.79</v>
      </c>
      <c r="I138" s="31">
        <v>573</v>
      </c>
    </row>
    <row r="139" spans="1:9" x14ac:dyDescent="0.25">
      <c r="A139" s="163">
        <v>269</v>
      </c>
      <c r="B139" s="11" t="s">
        <v>854</v>
      </c>
      <c r="C139" s="11" t="s">
        <v>20</v>
      </c>
      <c r="D139" s="11">
        <v>50</v>
      </c>
      <c r="E139" s="17">
        <v>7</v>
      </c>
      <c r="F139" s="18">
        <v>6</v>
      </c>
      <c r="G139" s="20">
        <v>-1.4</v>
      </c>
      <c r="H139" s="282">
        <v>12.97</v>
      </c>
      <c r="I139" s="31">
        <v>717</v>
      </c>
    </row>
    <row r="140" spans="1:9" x14ac:dyDescent="0.25">
      <c r="A140" s="163">
        <v>135</v>
      </c>
      <c r="B140" s="11" t="s">
        <v>855</v>
      </c>
      <c r="C140" s="11" t="s">
        <v>22</v>
      </c>
      <c r="D140" s="11">
        <v>50</v>
      </c>
      <c r="E140" s="91">
        <v>7</v>
      </c>
      <c r="F140" s="18">
        <v>7</v>
      </c>
      <c r="G140" s="20">
        <v>-1.4</v>
      </c>
      <c r="H140" s="282">
        <v>20.440000000000001</v>
      </c>
      <c r="I140" s="31">
        <v>0</v>
      </c>
    </row>
    <row r="141" spans="1:9" x14ac:dyDescent="0.25">
      <c r="A141" s="163">
        <v>246</v>
      </c>
      <c r="B141" s="11" t="s">
        <v>856</v>
      </c>
      <c r="C141" s="11" t="s">
        <v>20</v>
      </c>
      <c r="D141" s="11">
        <v>45</v>
      </c>
      <c r="E141" s="91">
        <v>8</v>
      </c>
      <c r="F141" s="18">
        <v>2</v>
      </c>
      <c r="G141" s="20"/>
      <c r="H141" s="282"/>
      <c r="I141" s="31">
        <v>0</v>
      </c>
    </row>
    <row r="142" spans="1:9" x14ac:dyDescent="0.25">
      <c r="A142" s="163">
        <v>249</v>
      </c>
      <c r="B142" s="11" t="s">
        <v>153</v>
      </c>
      <c r="C142" s="11" t="s">
        <v>20</v>
      </c>
      <c r="D142" s="11">
        <v>45</v>
      </c>
      <c r="E142" s="17">
        <v>8</v>
      </c>
      <c r="F142" s="18">
        <v>3</v>
      </c>
      <c r="G142" s="20">
        <v>-0.9</v>
      </c>
      <c r="H142" s="282">
        <v>12.09</v>
      </c>
      <c r="I142" s="31">
        <v>810</v>
      </c>
    </row>
    <row r="143" spans="1:9" x14ac:dyDescent="0.25">
      <c r="A143" s="163">
        <v>250</v>
      </c>
      <c r="B143" s="11" t="s">
        <v>857</v>
      </c>
      <c r="C143" s="11" t="s">
        <v>20</v>
      </c>
      <c r="D143" s="11">
        <v>45</v>
      </c>
      <c r="E143" s="91">
        <v>8</v>
      </c>
      <c r="F143" s="18">
        <v>4</v>
      </c>
      <c r="G143" s="20"/>
      <c r="H143" s="282"/>
      <c r="I143" s="31">
        <v>0</v>
      </c>
    </row>
    <row r="144" spans="1:9" x14ac:dyDescent="0.25">
      <c r="A144" s="163">
        <v>252</v>
      </c>
      <c r="B144" s="11" t="s">
        <v>858</v>
      </c>
      <c r="C144" s="11" t="s">
        <v>20</v>
      </c>
      <c r="D144" s="11">
        <v>45</v>
      </c>
      <c r="E144" s="17">
        <v>8</v>
      </c>
      <c r="F144" s="18">
        <v>5</v>
      </c>
      <c r="G144" s="20">
        <v>-0.9</v>
      </c>
      <c r="H144" s="282">
        <v>14.14</v>
      </c>
      <c r="I144" s="31">
        <v>444</v>
      </c>
    </row>
    <row r="145" spans="1:9" x14ac:dyDescent="0.25">
      <c r="A145" s="163">
        <v>123</v>
      </c>
      <c r="B145" s="11" t="s">
        <v>859</v>
      </c>
      <c r="C145" s="11" t="s">
        <v>22</v>
      </c>
      <c r="D145" s="11">
        <v>45</v>
      </c>
      <c r="E145" s="91">
        <v>8</v>
      </c>
      <c r="F145" s="18">
        <v>6</v>
      </c>
      <c r="G145" s="20">
        <v>-0.9</v>
      </c>
      <c r="H145" s="282">
        <v>12.3</v>
      </c>
      <c r="I145" s="31">
        <v>767</v>
      </c>
    </row>
    <row r="146" spans="1:9" x14ac:dyDescent="0.25">
      <c r="A146" s="163">
        <v>437</v>
      </c>
      <c r="B146" s="11" t="s">
        <v>155</v>
      </c>
      <c r="C146" s="11" t="s">
        <v>26</v>
      </c>
      <c r="D146" s="11">
        <v>45</v>
      </c>
      <c r="E146" s="91">
        <v>9</v>
      </c>
      <c r="F146" s="18">
        <v>2</v>
      </c>
      <c r="G146" s="20"/>
      <c r="H146" s="282"/>
      <c r="I146" s="31">
        <v>0</v>
      </c>
    </row>
    <row r="147" spans="1:9" x14ac:dyDescent="0.25">
      <c r="A147" s="163">
        <v>256</v>
      </c>
      <c r="B147" s="11" t="s">
        <v>860</v>
      </c>
      <c r="C147" s="11" t="s">
        <v>20</v>
      </c>
      <c r="D147" s="11">
        <v>45</v>
      </c>
      <c r="E147" s="91">
        <v>9</v>
      </c>
      <c r="F147" s="18">
        <v>3</v>
      </c>
      <c r="G147" s="167"/>
      <c r="H147" s="282"/>
      <c r="I147" s="31">
        <v>0</v>
      </c>
    </row>
    <row r="148" spans="1:9" x14ac:dyDescent="0.25">
      <c r="A148" s="163">
        <v>126</v>
      </c>
      <c r="B148" s="11" t="s">
        <v>572</v>
      </c>
      <c r="C148" s="11" t="s">
        <v>22</v>
      </c>
      <c r="D148" s="11">
        <v>45</v>
      </c>
      <c r="E148" s="91">
        <v>9</v>
      </c>
      <c r="F148" s="18">
        <v>4</v>
      </c>
      <c r="G148" s="20">
        <v>-2</v>
      </c>
      <c r="H148" s="282">
        <v>12.37</v>
      </c>
      <c r="I148" s="31">
        <v>755</v>
      </c>
    </row>
    <row r="149" spans="1:9" x14ac:dyDescent="0.25">
      <c r="A149" s="163">
        <v>257</v>
      </c>
      <c r="B149" s="11" t="s">
        <v>861</v>
      </c>
      <c r="C149" s="11" t="s">
        <v>20</v>
      </c>
      <c r="D149" s="11">
        <v>45</v>
      </c>
      <c r="E149" s="17">
        <v>9</v>
      </c>
      <c r="F149" s="18">
        <v>5</v>
      </c>
      <c r="G149" s="20">
        <v>-2</v>
      </c>
      <c r="H149" s="282">
        <v>14.62</v>
      </c>
      <c r="I149" s="31">
        <v>374</v>
      </c>
    </row>
    <row r="150" spans="1:9" x14ac:dyDescent="0.25">
      <c r="A150" s="163">
        <v>438</v>
      </c>
      <c r="B150" s="11" t="s">
        <v>157</v>
      </c>
      <c r="C150" s="11" t="s">
        <v>26</v>
      </c>
      <c r="D150" s="11">
        <v>45</v>
      </c>
      <c r="E150" s="91">
        <v>9</v>
      </c>
      <c r="F150" s="18">
        <v>6</v>
      </c>
      <c r="G150" s="20"/>
      <c r="H150" s="282"/>
      <c r="I150" s="31">
        <v>0</v>
      </c>
    </row>
    <row r="151" spans="1:9" x14ac:dyDescent="0.25">
      <c r="A151" s="163">
        <v>465</v>
      </c>
      <c r="B151" s="11" t="s">
        <v>862</v>
      </c>
      <c r="C151" s="11" t="s">
        <v>16</v>
      </c>
      <c r="D151" s="11">
        <v>40</v>
      </c>
      <c r="E151" s="91">
        <v>10</v>
      </c>
      <c r="F151" s="18">
        <v>1</v>
      </c>
      <c r="G151" s="20">
        <v>-1.4</v>
      </c>
      <c r="H151" s="282">
        <v>11.74</v>
      </c>
      <c r="I151" s="31">
        <v>806</v>
      </c>
    </row>
    <row r="152" spans="1:9" x14ac:dyDescent="0.25">
      <c r="A152" s="163">
        <v>429</v>
      </c>
      <c r="B152" s="11" t="s">
        <v>863</v>
      </c>
      <c r="C152" s="11" t="s">
        <v>26</v>
      </c>
      <c r="D152" s="11">
        <v>40</v>
      </c>
      <c r="E152" s="91">
        <v>10</v>
      </c>
      <c r="F152" s="18">
        <v>2</v>
      </c>
      <c r="G152" s="20">
        <v>-1.4</v>
      </c>
      <c r="H152" s="282">
        <v>12.91</v>
      </c>
      <c r="I152" s="31">
        <v>580</v>
      </c>
    </row>
    <row r="153" spans="1:9" x14ac:dyDescent="0.25">
      <c r="A153" s="163">
        <v>190</v>
      </c>
      <c r="B153" s="11" t="s">
        <v>864</v>
      </c>
      <c r="C153" s="11" t="s">
        <v>18</v>
      </c>
      <c r="D153" s="11">
        <v>40</v>
      </c>
      <c r="E153" s="91">
        <v>10</v>
      </c>
      <c r="F153" s="18">
        <v>3</v>
      </c>
      <c r="G153" s="20">
        <v>-1.4</v>
      </c>
      <c r="H153" s="282">
        <v>12.6</v>
      </c>
      <c r="I153" s="31">
        <v>637</v>
      </c>
    </row>
    <row r="154" spans="1:9" x14ac:dyDescent="0.25">
      <c r="A154" s="163">
        <v>115</v>
      </c>
      <c r="B154" s="11" t="s">
        <v>865</v>
      </c>
      <c r="C154" s="11" t="s">
        <v>22</v>
      </c>
      <c r="D154" s="11">
        <v>40</v>
      </c>
      <c r="E154" s="91">
        <v>10</v>
      </c>
      <c r="F154" s="18">
        <v>4</v>
      </c>
      <c r="G154" s="20"/>
      <c r="H154" s="282"/>
      <c r="I154" s="31">
        <v>0</v>
      </c>
    </row>
    <row r="155" spans="1:9" x14ac:dyDescent="0.25">
      <c r="A155" s="163">
        <v>431</v>
      </c>
      <c r="B155" s="11" t="s">
        <v>158</v>
      </c>
      <c r="C155" s="11" t="s">
        <v>26</v>
      </c>
      <c r="D155" s="11">
        <v>40</v>
      </c>
      <c r="E155" s="91">
        <v>10</v>
      </c>
      <c r="F155" s="18">
        <v>5</v>
      </c>
      <c r="G155" s="20"/>
      <c r="H155" s="282"/>
      <c r="I155" s="31">
        <v>0</v>
      </c>
    </row>
    <row r="156" spans="1:9" x14ac:dyDescent="0.25">
      <c r="A156" s="163">
        <v>237</v>
      </c>
      <c r="B156" s="11" t="s">
        <v>866</v>
      </c>
      <c r="C156" s="11" t="s">
        <v>20</v>
      </c>
      <c r="D156" s="11">
        <v>40</v>
      </c>
      <c r="E156" s="91">
        <v>10</v>
      </c>
      <c r="F156" s="18">
        <v>6</v>
      </c>
      <c r="G156" s="20"/>
      <c r="H156" s="282"/>
      <c r="I156" s="31">
        <v>0</v>
      </c>
    </row>
    <row r="157" spans="1:9" x14ac:dyDescent="0.25">
      <c r="A157" s="163">
        <v>432</v>
      </c>
      <c r="B157" s="11" t="s">
        <v>159</v>
      </c>
      <c r="C157" s="11" t="s">
        <v>26</v>
      </c>
      <c r="D157" s="11">
        <v>40</v>
      </c>
      <c r="E157" s="91">
        <v>10</v>
      </c>
      <c r="F157" s="18">
        <v>7</v>
      </c>
      <c r="G157" s="20">
        <v>-1.4</v>
      </c>
      <c r="H157" s="282">
        <v>12.51</v>
      </c>
      <c r="I157" s="31">
        <v>653</v>
      </c>
    </row>
    <row r="158" spans="1:9" x14ac:dyDescent="0.25">
      <c r="A158" s="163">
        <v>238</v>
      </c>
      <c r="B158" s="11" t="s">
        <v>867</v>
      </c>
      <c r="C158" s="11" t="s">
        <v>20</v>
      </c>
      <c r="D158" s="11">
        <v>40</v>
      </c>
      <c r="E158" s="91">
        <v>10</v>
      </c>
      <c r="F158" s="18">
        <v>8</v>
      </c>
      <c r="G158" s="20">
        <v>-1.4</v>
      </c>
      <c r="H158" s="282">
        <v>12.34</v>
      </c>
      <c r="I158" s="31">
        <v>687</v>
      </c>
    </row>
    <row r="159" spans="1:9" x14ac:dyDescent="0.25">
      <c r="A159" s="163">
        <v>409</v>
      </c>
      <c r="B159" s="11" t="s">
        <v>868</v>
      </c>
      <c r="C159" s="11" t="s">
        <v>120</v>
      </c>
      <c r="D159" s="11">
        <v>40</v>
      </c>
      <c r="E159" s="91">
        <v>11</v>
      </c>
      <c r="F159" s="18">
        <v>1</v>
      </c>
      <c r="G159" s="20">
        <v>-1.2</v>
      </c>
      <c r="H159" s="282">
        <v>12.18</v>
      </c>
      <c r="I159" s="31">
        <v>717</v>
      </c>
    </row>
    <row r="160" spans="1:9" x14ac:dyDescent="0.25">
      <c r="A160" s="163">
        <v>454</v>
      </c>
      <c r="B160" s="11" t="s">
        <v>869</v>
      </c>
      <c r="C160" s="11" t="s">
        <v>171</v>
      </c>
      <c r="D160" s="11">
        <v>40</v>
      </c>
      <c r="E160" s="91">
        <v>11</v>
      </c>
      <c r="F160" s="18">
        <v>2</v>
      </c>
      <c r="G160" s="20">
        <v>-1.2</v>
      </c>
      <c r="H160" s="282">
        <v>12.19</v>
      </c>
      <c r="I160" s="31">
        <v>715</v>
      </c>
    </row>
    <row r="161" spans="1:9" x14ac:dyDescent="0.25">
      <c r="A161" s="163">
        <v>120</v>
      </c>
      <c r="B161" s="11" t="s">
        <v>870</v>
      </c>
      <c r="C161" s="11" t="s">
        <v>22</v>
      </c>
      <c r="D161" s="11">
        <v>40</v>
      </c>
      <c r="E161" s="91">
        <v>11</v>
      </c>
      <c r="F161" s="18">
        <v>3</v>
      </c>
      <c r="G161" s="20">
        <v>-1.2</v>
      </c>
      <c r="H161" s="282">
        <v>12.29</v>
      </c>
      <c r="I161" s="31">
        <v>695</v>
      </c>
    </row>
    <row r="162" spans="1:9" x14ac:dyDescent="0.25">
      <c r="A162" s="163">
        <v>435</v>
      </c>
      <c r="B162" s="11" t="s">
        <v>871</v>
      </c>
      <c r="C162" s="11" t="s">
        <v>26</v>
      </c>
      <c r="D162" s="11">
        <v>40</v>
      </c>
      <c r="E162" s="91">
        <v>11</v>
      </c>
      <c r="F162" s="18">
        <v>4</v>
      </c>
      <c r="G162" s="20">
        <v>-1.2</v>
      </c>
      <c r="H162" s="282">
        <v>13.32</v>
      </c>
      <c r="I162" s="31">
        <v>509</v>
      </c>
    </row>
    <row r="163" spans="1:9" x14ac:dyDescent="0.25">
      <c r="A163" s="163">
        <v>240</v>
      </c>
      <c r="B163" s="11" t="s">
        <v>872</v>
      </c>
      <c r="C163" s="11" t="s">
        <v>20</v>
      </c>
      <c r="D163" s="11">
        <v>40</v>
      </c>
      <c r="E163" s="91">
        <v>11</v>
      </c>
      <c r="F163" s="18">
        <v>5</v>
      </c>
      <c r="G163" s="20">
        <v>-1.2</v>
      </c>
      <c r="H163" s="282">
        <v>11.95</v>
      </c>
      <c r="I163" s="31">
        <v>763</v>
      </c>
    </row>
    <row r="164" spans="1:9" x14ac:dyDescent="0.25">
      <c r="A164" s="163">
        <v>241</v>
      </c>
      <c r="B164" s="11" t="s">
        <v>873</v>
      </c>
      <c r="C164" s="11" t="s">
        <v>20</v>
      </c>
      <c r="D164" s="11">
        <v>40</v>
      </c>
      <c r="E164" s="91">
        <v>11</v>
      </c>
      <c r="F164" s="18">
        <v>6</v>
      </c>
      <c r="G164" s="20"/>
      <c r="H164" s="282"/>
      <c r="I164" s="31">
        <v>0</v>
      </c>
    </row>
    <row r="165" spans="1:9" x14ac:dyDescent="0.25">
      <c r="A165" s="163">
        <v>417</v>
      </c>
      <c r="B165" s="11" t="s">
        <v>874</v>
      </c>
      <c r="C165" s="11" t="s">
        <v>144</v>
      </c>
      <c r="D165" s="11">
        <v>40</v>
      </c>
      <c r="E165" s="91">
        <v>11</v>
      </c>
      <c r="F165" s="18">
        <v>7</v>
      </c>
      <c r="G165" s="20"/>
      <c r="H165" s="282"/>
      <c r="I165" s="31">
        <v>0</v>
      </c>
    </row>
    <row r="166" spans="1:9" x14ac:dyDescent="0.25">
      <c r="A166" s="163">
        <v>244</v>
      </c>
      <c r="B166" s="11" t="s">
        <v>875</v>
      </c>
      <c r="C166" s="11" t="s">
        <v>20</v>
      </c>
      <c r="D166" s="11">
        <v>40</v>
      </c>
      <c r="E166" s="91">
        <v>11</v>
      </c>
      <c r="F166" s="18">
        <v>8</v>
      </c>
      <c r="G166" s="20">
        <v>-1.2</v>
      </c>
      <c r="H166" s="282">
        <v>12.28</v>
      </c>
      <c r="I166" s="31">
        <v>697</v>
      </c>
    </row>
    <row r="167" spans="1:9" x14ac:dyDescent="0.25">
      <c r="A167" s="163">
        <v>222</v>
      </c>
      <c r="B167" s="11" t="s">
        <v>876</v>
      </c>
      <c r="C167" s="11" t="s">
        <v>20</v>
      </c>
      <c r="D167" s="11">
        <v>35</v>
      </c>
      <c r="E167" s="91">
        <v>12</v>
      </c>
      <c r="F167" s="18">
        <v>2</v>
      </c>
      <c r="G167" s="20">
        <v>-1.3</v>
      </c>
      <c r="H167" s="282">
        <v>11.79</v>
      </c>
      <c r="I167" s="31">
        <v>723</v>
      </c>
    </row>
    <row r="168" spans="1:9" x14ac:dyDescent="0.25">
      <c r="A168" s="163">
        <v>104</v>
      </c>
      <c r="B168" s="11" t="s">
        <v>167</v>
      </c>
      <c r="C168" s="11" t="s">
        <v>22</v>
      </c>
      <c r="D168" s="11">
        <v>35</v>
      </c>
      <c r="E168" s="91">
        <v>12</v>
      </c>
      <c r="F168" s="18">
        <v>1</v>
      </c>
      <c r="G168" s="20">
        <v>-1.3</v>
      </c>
      <c r="H168" s="282">
        <v>12.94</v>
      </c>
      <c r="I168" s="31">
        <v>506</v>
      </c>
    </row>
    <row r="169" spans="1:9" x14ac:dyDescent="0.25">
      <c r="A169" s="163">
        <v>225</v>
      </c>
      <c r="B169" s="11" t="s">
        <v>877</v>
      </c>
      <c r="C169" s="11" t="s">
        <v>20</v>
      </c>
      <c r="D169" s="11">
        <v>35</v>
      </c>
      <c r="E169" s="17">
        <v>12</v>
      </c>
      <c r="F169" s="18">
        <v>6</v>
      </c>
      <c r="G169" s="20">
        <v>-1.3</v>
      </c>
      <c r="H169" s="282">
        <v>12.52</v>
      </c>
      <c r="I169" s="31">
        <v>582</v>
      </c>
    </row>
    <row r="170" spans="1:9" x14ac:dyDescent="0.25">
      <c r="A170" s="163">
        <v>108</v>
      </c>
      <c r="B170" s="11" t="s">
        <v>172</v>
      </c>
      <c r="C170" s="11" t="s">
        <v>22</v>
      </c>
      <c r="D170" s="11">
        <v>35</v>
      </c>
      <c r="E170" s="91">
        <v>12</v>
      </c>
      <c r="F170" s="18">
        <v>7</v>
      </c>
      <c r="G170" s="20">
        <v>-1.3</v>
      </c>
      <c r="H170" s="282">
        <v>12.26</v>
      </c>
      <c r="I170" s="31">
        <v>631</v>
      </c>
    </row>
    <row r="171" spans="1:9" x14ac:dyDescent="0.25">
      <c r="A171" s="163">
        <v>189</v>
      </c>
      <c r="B171" s="11" t="s">
        <v>364</v>
      </c>
      <c r="C171" s="11" t="s">
        <v>18</v>
      </c>
      <c r="D171" s="11">
        <v>35</v>
      </c>
      <c r="E171" s="91">
        <v>12</v>
      </c>
      <c r="F171" s="18"/>
      <c r="G171" s="20"/>
      <c r="H171" s="282"/>
      <c r="I171" s="31">
        <v>0</v>
      </c>
    </row>
    <row r="172" spans="1:9" x14ac:dyDescent="0.25">
      <c r="A172" s="163">
        <v>110</v>
      </c>
      <c r="B172" s="11" t="s">
        <v>878</v>
      </c>
      <c r="C172" s="11" t="s">
        <v>22</v>
      </c>
      <c r="D172" s="11">
        <v>35</v>
      </c>
      <c r="E172" s="91">
        <v>12</v>
      </c>
      <c r="F172" s="18">
        <v>3</v>
      </c>
      <c r="G172" s="20">
        <v>-1.3</v>
      </c>
      <c r="H172" s="282">
        <v>13.38</v>
      </c>
      <c r="I172" s="31">
        <v>433</v>
      </c>
    </row>
    <row r="173" spans="1:9" x14ac:dyDescent="0.25">
      <c r="A173" s="163">
        <v>231</v>
      </c>
      <c r="B173" s="11" t="s">
        <v>879</v>
      </c>
      <c r="C173" s="11" t="s">
        <v>20</v>
      </c>
      <c r="D173" s="11">
        <v>35</v>
      </c>
      <c r="E173" s="91">
        <v>12</v>
      </c>
      <c r="F173" s="18">
        <v>5</v>
      </c>
      <c r="G173" s="20">
        <v>-1.3</v>
      </c>
      <c r="H173" s="282">
        <v>13.73</v>
      </c>
      <c r="I173" s="31">
        <v>377</v>
      </c>
    </row>
    <row r="174" spans="1:9" x14ac:dyDescent="0.25">
      <c r="A174" s="163">
        <v>232</v>
      </c>
      <c r="B174" s="11" t="s">
        <v>880</v>
      </c>
      <c r="C174" s="11" t="s">
        <v>20</v>
      </c>
      <c r="D174" s="11">
        <v>35</v>
      </c>
      <c r="E174" s="17">
        <v>12</v>
      </c>
      <c r="F174" s="18">
        <v>8</v>
      </c>
      <c r="G174" s="20">
        <v>-1.3</v>
      </c>
      <c r="H174" s="282">
        <v>12.3</v>
      </c>
      <c r="I174" s="31">
        <v>624</v>
      </c>
    </row>
    <row r="175" spans="1:9" x14ac:dyDescent="0.25">
      <c r="A175" s="163">
        <v>180</v>
      </c>
      <c r="B175" s="11" t="s">
        <v>881</v>
      </c>
      <c r="C175" s="11" t="s">
        <v>254</v>
      </c>
      <c r="D175" s="11">
        <v>35</v>
      </c>
      <c r="E175" s="91">
        <v>13</v>
      </c>
      <c r="F175" s="18"/>
      <c r="G175" s="20"/>
      <c r="H175" s="282"/>
      <c r="I175" s="31">
        <v>0</v>
      </c>
    </row>
    <row r="176" spans="1:9" x14ac:dyDescent="0.25">
      <c r="A176" s="163">
        <v>233</v>
      </c>
      <c r="B176" s="11" t="s">
        <v>882</v>
      </c>
      <c r="C176" s="11" t="s">
        <v>20</v>
      </c>
      <c r="D176" s="11">
        <v>35</v>
      </c>
      <c r="E176" s="91">
        <v>12</v>
      </c>
      <c r="F176" s="18">
        <v>4</v>
      </c>
      <c r="G176" s="20">
        <v>-1.3</v>
      </c>
      <c r="H176" s="282">
        <v>12.51</v>
      </c>
      <c r="I176" s="31">
        <v>584</v>
      </c>
    </row>
    <row r="177" spans="1:9" x14ac:dyDescent="0.25">
      <c r="A177" s="163">
        <v>207</v>
      </c>
      <c r="B177" s="11" t="s">
        <v>883</v>
      </c>
      <c r="C177" s="11" t="s">
        <v>20</v>
      </c>
      <c r="D177" s="11">
        <v>30</v>
      </c>
      <c r="E177" s="91">
        <v>14</v>
      </c>
      <c r="F177" s="18">
        <v>2</v>
      </c>
      <c r="G177" s="20"/>
      <c r="H177" s="282"/>
      <c r="I177" s="31">
        <v>0</v>
      </c>
    </row>
    <row r="178" spans="1:9" x14ac:dyDescent="0.25">
      <c r="A178" s="163">
        <v>208</v>
      </c>
      <c r="B178" s="11" t="s">
        <v>884</v>
      </c>
      <c r="C178" s="11" t="s">
        <v>20</v>
      </c>
      <c r="D178" s="11">
        <v>30</v>
      </c>
      <c r="E178" s="91">
        <v>14</v>
      </c>
      <c r="F178" s="18">
        <v>3</v>
      </c>
      <c r="G178" s="20">
        <v>1</v>
      </c>
      <c r="H178" s="282">
        <v>11.78</v>
      </c>
      <c r="I178" s="31">
        <v>695</v>
      </c>
    </row>
    <row r="179" spans="1:9" x14ac:dyDescent="0.25">
      <c r="A179" s="163">
        <v>212</v>
      </c>
      <c r="B179" s="11" t="s">
        <v>885</v>
      </c>
      <c r="C179" s="11" t="s">
        <v>20</v>
      </c>
      <c r="D179" s="11">
        <v>30</v>
      </c>
      <c r="E179" s="17">
        <v>14</v>
      </c>
      <c r="F179" s="18">
        <v>4</v>
      </c>
      <c r="G179" s="167"/>
      <c r="H179" s="282"/>
      <c r="I179" s="31">
        <v>0</v>
      </c>
    </row>
    <row r="180" spans="1:9" x14ac:dyDescent="0.25">
      <c r="A180" s="163">
        <v>214</v>
      </c>
      <c r="B180" s="11" t="s">
        <v>886</v>
      </c>
      <c r="C180" s="11" t="s">
        <v>20</v>
      </c>
      <c r="D180" s="11">
        <v>30</v>
      </c>
      <c r="E180" s="91">
        <v>14</v>
      </c>
      <c r="F180" s="18">
        <v>5</v>
      </c>
      <c r="G180" s="20">
        <v>1</v>
      </c>
      <c r="H180" s="282">
        <v>12.22</v>
      </c>
      <c r="I180" s="31">
        <v>608</v>
      </c>
    </row>
    <row r="181" spans="1:9" x14ac:dyDescent="0.25">
      <c r="A181" s="163">
        <v>216</v>
      </c>
      <c r="B181" s="11" t="s">
        <v>887</v>
      </c>
      <c r="C181" s="11" t="s">
        <v>20</v>
      </c>
      <c r="D181" s="11">
        <v>30</v>
      </c>
      <c r="E181" s="91">
        <v>14</v>
      </c>
      <c r="F181" s="18">
        <v>6</v>
      </c>
      <c r="G181" s="20">
        <v>1</v>
      </c>
      <c r="H181" s="282">
        <v>12.09</v>
      </c>
      <c r="I181" s="31">
        <v>633</v>
      </c>
    </row>
    <row r="182" spans="1:9" x14ac:dyDescent="0.25">
      <c r="A182" s="163">
        <v>217</v>
      </c>
      <c r="B182" s="11" t="s">
        <v>888</v>
      </c>
      <c r="C182" s="11" t="s">
        <v>20</v>
      </c>
      <c r="D182" s="11">
        <v>30</v>
      </c>
      <c r="E182" s="17">
        <v>14</v>
      </c>
      <c r="F182" s="18">
        <v>7</v>
      </c>
      <c r="G182" s="20">
        <v>1</v>
      </c>
      <c r="H182" s="282">
        <v>12.12</v>
      </c>
      <c r="I182" s="31">
        <v>628</v>
      </c>
    </row>
    <row r="183" spans="1:9" ht="6.75" customHeight="1" thickBot="1" x14ac:dyDescent="0.3">
      <c r="A183" s="21"/>
      <c r="B183" s="22"/>
      <c r="C183" s="22"/>
      <c r="D183" s="22"/>
      <c r="E183" s="23"/>
      <c r="F183" s="24"/>
      <c r="G183" s="25"/>
      <c r="H183" s="283"/>
      <c r="I183" s="26"/>
    </row>
    <row r="184" spans="1:9" x14ac:dyDescent="0.25">
      <c r="G184" s="167"/>
    </row>
    <row r="185" spans="1:9" x14ac:dyDescent="0.25">
      <c r="A185" s="1" t="s">
        <v>0</v>
      </c>
      <c r="B185" s="1" t="s">
        <v>768</v>
      </c>
    </row>
    <row r="186" spans="1:9" x14ac:dyDescent="0.25">
      <c r="A186" s="1"/>
      <c r="B186" s="2" t="s">
        <v>102</v>
      </c>
    </row>
    <row r="187" spans="1:9" x14ac:dyDescent="0.25">
      <c r="A187" s="1"/>
      <c r="B187" s="1" t="s">
        <v>3</v>
      </c>
    </row>
    <row r="188" spans="1:9" x14ac:dyDescent="0.25">
      <c r="A188" s="1"/>
      <c r="B188" s="1" t="s">
        <v>55</v>
      </c>
    </row>
    <row r="189" spans="1:9" ht="15.75" thickBot="1" x14ac:dyDescent="0.3">
      <c r="A189" s="1"/>
      <c r="B189" s="2" t="s">
        <v>819</v>
      </c>
    </row>
    <row r="190" spans="1:9" ht="15.75" thickBot="1" x14ac:dyDescent="0.3">
      <c r="A190" s="4" t="s">
        <v>6</v>
      </c>
      <c r="B190" s="5" t="s">
        <v>7</v>
      </c>
      <c r="C190" s="168" t="s">
        <v>50</v>
      </c>
      <c r="D190" s="5" t="s">
        <v>9</v>
      </c>
      <c r="E190" s="5" t="s">
        <v>10</v>
      </c>
      <c r="F190" s="6" t="s">
        <v>11</v>
      </c>
      <c r="G190" s="9" t="s">
        <v>12</v>
      </c>
      <c r="H190" s="8" t="s">
        <v>13</v>
      </c>
      <c r="I190" s="9" t="s">
        <v>14</v>
      </c>
    </row>
    <row r="191" spans="1:9" x14ac:dyDescent="0.25">
      <c r="A191" s="163">
        <v>317</v>
      </c>
      <c r="B191" s="11" t="s">
        <v>825</v>
      </c>
      <c r="C191" s="11" t="s">
        <v>20</v>
      </c>
      <c r="D191" s="11">
        <v>70</v>
      </c>
      <c r="E191" s="92">
        <v>1</v>
      </c>
      <c r="F191" s="13">
        <v>2</v>
      </c>
      <c r="G191" s="28">
        <v>-0.4</v>
      </c>
      <c r="H191" s="281">
        <v>30.55</v>
      </c>
      <c r="I191" s="30">
        <v>752</v>
      </c>
    </row>
    <row r="192" spans="1:9" x14ac:dyDescent="0.25">
      <c r="A192" s="163">
        <v>148</v>
      </c>
      <c r="B192" s="11" t="s">
        <v>821</v>
      </c>
      <c r="C192" s="11" t="s">
        <v>22</v>
      </c>
      <c r="D192" s="11">
        <v>70</v>
      </c>
      <c r="E192" s="91">
        <v>1</v>
      </c>
      <c r="F192" s="18">
        <v>3</v>
      </c>
      <c r="G192" s="29">
        <v>-0.4</v>
      </c>
      <c r="H192" s="282">
        <v>31.53</v>
      </c>
      <c r="I192" s="31">
        <v>684</v>
      </c>
    </row>
    <row r="193" spans="1:9" x14ac:dyDescent="0.25">
      <c r="A193" s="163">
        <v>318</v>
      </c>
      <c r="B193" s="11" t="s">
        <v>826</v>
      </c>
      <c r="C193" s="11" t="s">
        <v>20</v>
      </c>
      <c r="D193" s="11">
        <v>70</v>
      </c>
      <c r="E193" s="91">
        <v>1</v>
      </c>
      <c r="F193" s="18">
        <v>4</v>
      </c>
      <c r="G193" s="29">
        <v>-0.4</v>
      </c>
      <c r="H193" s="282">
        <v>31.78</v>
      </c>
      <c r="I193" s="31">
        <v>667</v>
      </c>
    </row>
    <row r="194" spans="1:9" x14ac:dyDescent="0.25">
      <c r="A194" s="163">
        <v>462</v>
      </c>
      <c r="B194" s="11" t="s">
        <v>824</v>
      </c>
      <c r="C194" s="11" t="s">
        <v>171</v>
      </c>
      <c r="D194" s="11">
        <v>70</v>
      </c>
      <c r="E194" s="17">
        <v>1</v>
      </c>
      <c r="F194" s="18">
        <v>5</v>
      </c>
      <c r="G194" s="20"/>
      <c r="H194" s="282"/>
      <c r="I194" s="31">
        <v>0</v>
      </c>
    </row>
    <row r="195" spans="1:9" x14ac:dyDescent="0.25">
      <c r="A195" s="163">
        <v>202</v>
      </c>
      <c r="B195" s="11" t="s">
        <v>820</v>
      </c>
      <c r="C195" s="11" t="s">
        <v>18</v>
      </c>
      <c r="D195" s="11">
        <v>75</v>
      </c>
      <c r="E195" s="17">
        <v>1</v>
      </c>
      <c r="F195" s="18"/>
      <c r="G195" s="20"/>
      <c r="H195" s="282"/>
      <c r="I195" s="31">
        <v>0</v>
      </c>
    </row>
    <row r="196" spans="1:9" x14ac:dyDescent="0.25">
      <c r="A196" s="163">
        <v>309</v>
      </c>
      <c r="B196" s="11" t="s">
        <v>822</v>
      </c>
      <c r="C196" s="11" t="s">
        <v>20</v>
      </c>
      <c r="D196" s="11">
        <v>70</v>
      </c>
      <c r="E196" s="91">
        <v>1</v>
      </c>
      <c r="F196" s="18"/>
      <c r="G196" s="20"/>
      <c r="H196" s="282"/>
      <c r="I196" s="31">
        <v>0</v>
      </c>
    </row>
    <row r="197" spans="1:9" x14ac:dyDescent="0.25">
      <c r="A197" s="163">
        <v>311</v>
      </c>
      <c r="B197" s="11" t="s">
        <v>823</v>
      </c>
      <c r="C197" s="11" t="s">
        <v>20</v>
      </c>
      <c r="D197" s="11">
        <v>70</v>
      </c>
      <c r="E197" s="91">
        <v>1</v>
      </c>
      <c r="F197" s="18"/>
      <c r="G197" s="20"/>
      <c r="H197" s="282"/>
      <c r="I197" s="31">
        <v>0</v>
      </c>
    </row>
    <row r="198" spans="1:9" x14ac:dyDescent="0.25">
      <c r="A198" s="163">
        <v>147</v>
      </c>
      <c r="B198" s="11" t="s">
        <v>830</v>
      </c>
      <c r="C198" s="11" t="s">
        <v>22</v>
      </c>
      <c r="D198" s="11">
        <v>65</v>
      </c>
      <c r="E198" s="91">
        <v>2</v>
      </c>
      <c r="F198" s="18">
        <v>2</v>
      </c>
      <c r="G198" s="20">
        <v>-1.3</v>
      </c>
      <c r="H198" s="282">
        <v>27.79</v>
      </c>
      <c r="I198" s="31">
        <v>857</v>
      </c>
    </row>
    <row r="199" spans="1:9" x14ac:dyDescent="0.25">
      <c r="A199" s="163">
        <v>459</v>
      </c>
      <c r="B199" s="11" t="s">
        <v>829</v>
      </c>
      <c r="C199" s="11" t="s">
        <v>171</v>
      </c>
      <c r="D199" s="11">
        <v>65</v>
      </c>
      <c r="E199" s="91">
        <v>2</v>
      </c>
      <c r="F199" s="18">
        <v>3</v>
      </c>
      <c r="G199" s="20">
        <v>-1.3</v>
      </c>
      <c r="H199" s="282">
        <v>28.68</v>
      </c>
      <c r="I199" s="31">
        <v>788</v>
      </c>
    </row>
    <row r="200" spans="1:9" x14ac:dyDescent="0.25">
      <c r="A200" s="163">
        <v>146</v>
      </c>
      <c r="B200" s="11" t="s">
        <v>827</v>
      </c>
      <c r="C200" s="11" t="s">
        <v>22</v>
      </c>
      <c r="D200" s="11">
        <v>65</v>
      </c>
      <c r="E200" s="91">
        <v>2</v>
      </c>
      <c r="F200" s="18">
        <v>4</v>
      </c>
      <c r="G200" s="20">
        <v>-1.3</v>
      </c>
      <c r="H200" s="282">
        <v>31.71</v>
      </c>
      <c r="I200" s="31">
        <v>573</v>
      </c>
    </row>
    <row r="201" spans="1:9" x14ac:dyDescent="0.25">
      <c r="A201" s="163">
        <v>303</v>
      </c>
      <c r="B201" s="11" t="s">
        <v>828</v>
      </c>
      <c r="C201" s="11" t="s">
        <v>20</v>
      </c>
      <c r="D201" s="11">
        <v>65</v>
      </c>
      <c r="E201" s="91">
        <v>2</v>
      </c>
      <c r="F201" s="18">
        <v>5</v>
      </c>
      <c r="G201" s="20">
        <v>-1.3</v>
      </c>
      <c r="H201" s="282">
        <v>32.69</v>
      </c>
      <c r="I201" s="31">
        <v>510</v>
      </c>
    </row>
    <row r="202" spans="1:9" x14ac:dyDescent="0.25">
      <c r="A202" s="163">
        <v>460</v>
      </c>
      <c r="B202" s="11" t="s">
        <v>831</v>
      </c>
      <c r="C202" s="11" t="s">
        <v>171</v>
      </c>
      <c r="D202" s="11">
        <v>65</v>
      </c>
      <c r="E202" s="91">
        <v>2</v>
      </c>
      <c r="F202" s="18">
        <v>6</v>
      </c>
      <c r="G202" s="20">
        <v>-1.3</v>
      </c>
      <c r="H202" s="282">
        <v>34.409999999999997</v>
      </c>
      <c r="I202" s="31">
        <v>407</v>
      </c>
    </row>
    <row r="203" spans="1:9" x14ac:dyDescent="0.25">
      <c r="A203" s="163">
        <v>179</v>
      </c>
      <c r="B203" s="11" t="s">
        <v>832</v>
      </c>
      <c r="C203" s="11" t="s">
        <v>324</v>
      </c>
      <c r="D203" s="11">
        <v>60</v>
      </c>
      <c r="E203" s="91">
        <v>3</v>
      </c>
      <c r="F203" s="18">
        <v>3</v>
      </c>
      <c r="G203" s="20">
        <v>-1.3</v>
      </c>
      <c r="H203" s="282">
        <v>27.64</v>
      </c>
      <c r="I203" s="31">
        <v>782</v>
      </c>
    </row>
    <row r="204" spans="1:9" x14ac:dyDescent="0.25">
      <c r="A204" s="163">
        <v>183</v>
      </c>
      <c r="B204" s="11" t="s">
        <v>833</v>
      </c>
      <c r="C204" s="11" t="s">
        <v>254</v>
      </c>
      <c r="D204" s="11">
        <v>60</v>
      </c>
      <c r="E204" s="91">
        <v>3</v>
      </c>
      <c r="F204" s="18">
        <v>4</v>
      </c>
      <c r="G204" s="20"/>
      <c r="H204" s="282"/>
      <c r="I204" s="31">
        <v>0</v>
      </c>
    </row>
    <row r="205" spans="1:9" x14ac:dyDescent="0.25">
      <c r="A205" s="163">
        <v>293</v>
      </c>
      <c r="B205" s="11" t="s">
        <v>834</v>
      </c>
      <c r="C205" s="11" t="s">
        <v>20</v>
      </c>
      <c r="D205" s="11">
        <v>60</v>
      </c>
      <c r="E205" s="91">
        <v>3</v>
      </c>
      <c r="F205" s="18">
        <v>5</v>
      </c>
      <c r="G205" s="20">
        <v>-1.3</v>
      </c>
      <c r="H205" s="282">
        <v>29.3</v>
      </c>
      <c r="I205" s="31">
        <v>656</v>
      </c>
    </row>
    <row r="206" spans="1:9" x14ac:dyDescent="0.25">
      <c r="A206" s="163">
        <v>294</v>
      </c>
      <c r="B206" s="11" t="s">
        <v>835</v>
      </c>
      <c r="C206" s="11" t="s">
        <v>20</v>
      </c>
      <c r="D206" s="11">
        <v>60</v>
      </c>
      <c r="E206" s="91">
        <v>3</v>
      </c>
      <c r="F206" s="18">
        <v>6</v>
      </c>
      <c r="G206" s="20">
        <v>-1.3</v>
      </c>
      <c r="H206" s="282">
        <v>32.31</v>
      </c>
      <c r="I206" s="31">
        <v>453</v>
      </c>
    </row>
    <row r="207" spans="1:9" x14ac:dyDescent="0.25">
      <c r="A207" s="163">
        <v>470</v>
      </c>
      <c r="B207" s="11" t="s">
        <v>836</v>
      </c>
      <c r="C207" s="11" t="s">
        <v>22</v>
      </c>
      <c r="D207" s="11">
        <v>60</v>
      </c>
      <c r="E207" s="91">
        <v>3</v>
      </c>
      <c r="F207" s="18">
        <v>7</v>
      </c>
      <c r="G207" s="20"/>
      <c r="H207" s="282"/>
      <c r="I207" s="31">
        <v>0</v>
      </c>
    </row>
    <row r="208" spans="1:9" x14ac:dyDescent="0.25">
      <c r="A208" s="163">
        <v>282</v>
      </c>
      <c r="B208" s="11" t="s">
        <v>840</v>
      </c>
      <c r="C208" s="11" t="s">
        <v>20</v>
      </c>
      <c r="D208" s="11">
        <v>55</v>
      </c>
      <c r="E208" s="91">
        <v>4</v>
      </c>
      <c r="F208" s="18">
        <v>1</v>
      </c>
      <c r="G208" s="20">
        <v>-1.6</v>
      </c>
      <c r="H208" s="282">
        <v>28.72</v>
      </c>
      <c r="I208" s="31">
        <v>623</v>
      </c>
    </row>
    <row r="209" spans="1:9" x14ac:dyDescent="0.25">
      <c r="A209" s="163">
        <v>279</v>
      </c>
      <c r="B209" s="11" t="s">
        <v>839</v>
      </c>
      <c r="C209" s="11" t="s">
        <v>20</v>
      </c>
      <c r="D209" s="11">
        <v>55</v>
      </c>
      <c r="E209" s="91">
        <v>4</v>
      </c>
      <c r="F209" s="18">
        <v>2</v>
      </c>
      <c r="G209" s="20">
        <v>-1.6</v>
      </c>
      <c r="H209" s="282">
        <v>26.79</v>
      </c>
      <c r="I209" s="31">
        <v>773</v>
      </c>
    </row>
    <row r="210" spans="1:9" x14ac:dyDescent="0.25">
      <c r="A210" s="163">
        <v>422</v>
      </c>
      <c r="B210" s="11" t="s">
        <v>355</v>
      </c>
      <c r="C210" s="11" t="s">
        <v>144</v>
      </c>
      <c r="D210" s="11">
        <v>55</v>
      </c>
      <c r="E210" s="17">
        <v>4</v>
      </c>
      <c r="F210" s="18">
        <v>3</v>
      </c>
      <c r="G210" s="20">
        <v>-1.6</v>
      </c>
      <c r="H210" s="282">
        <v>26.68</v>
      </c>
      <c r="I210" s="31">
        <v>782</v>
      </c>
    </row>
    <row r="211" spans="1:9" x14ac:dyDescent="0.25">
      <c r="A211" s="163">
        <v>136</v>
      </c>
      <c r="B211" s="11" t="s">
        <v>838</v>
      </c>
      <c r="C211" s="11" t="s">
        <v>22</v>
      </c>
      <c r="D211" s="11">
        <v>55</v>
      </c>
      <c r="E211" s="91">
        <v>4</v>
      </c>
      <c r="F211" s="18">
        <v>4</v>
      </c>
      <c r="G211" s="20">
        <v>-1.6</v>
      </c>
      <c r="H211" s="282">
        <v>28.15</v>
      </c>
      <c r="I211" s="31">
        <v>666</v>
      </c>
    </row>
    <row r="212" spans="1:9" x14ac:dyDescent="0.25">
      <c r="A212" s="163">
        <v>275</v>
      </c>
      <c r="B212" s="11" t="s">
        <v>837</v>
      </c>
      <c r="C212" s="11" t="s">
        <v>20</v>
      </c>
      <c r="D212" s="11">
        <v>55</v>
      </c>
      <c r="E212" s="91">
        <v>4</v>
      </c>
      <c r="F212" s="18">
        <v>5</v>
      </c>
      <c r="G212" s="20">
        <v>-1.6</v>
      </c>
      <c r="H212" s="282">
        <v>27.62</v>
      </c>
      <c r="I212" s="31">
        <v>707</v>
      </c>
    </row>
    <row r="213" spans="1:9" x14ac:dyDescent="0.25">
      <c r="A213" s="163">
        <v>283</v>
      </c>
      <c r="B213" s="11" t="s">
        <v>841</v>
      </c>
      <c r="C213" s="11" t="s">
        <v>20</v>
      </c>
      <c r="D213" s="11">
        <v>55</v>
      </c>
      <c r="E213" s="91">
        <v>4</v>
      </c>
      <c r="F213" s="18">
        <v>6</v>
      </c>
      <c r="G213" s="20">
        <v>-1.6</v>
      </c>
      <c r="H213" s="282">
        <v>28.67</v>
      </c>
      <c r="I213" s="31">
        <v>626</v>
      </c>
    </row>
    <row r="214" spans="1:9" x14ac:dyDescent="0.25">
      <c r="A214" s="163">
        <v>138</v>
      </c>
      <c r="B214" s="11" t="s">
        <v>354</v>
      </c>
      <c r="C214" s="11" t="s">
        <v>22</v>
      </c>
      <c r="D214" s="11">
        <v>55</v>
      </c>
      <c r="E214" s="91">
        <v>4</v>
      </c>
      <c r="F214" s="18">
        <v>7</v>
      </c>
      <c r="G214" s="20">
        <v>-1.6</v>
      </c>
      <c r="H214" s="282">
        <v>29.52</v>
      </c>
      <c r="I214" s="31">
        <v>565</v>
      </c>
    </row>
    <row r="215" spans="1:9" x14ac:dyDescent="0.25">
      <c r="A215" s="163">
        <v>291</v>
      </c>
      <c r="B215" s="11" t="s">
        <v>845</v>
      </c>
      <c r="C215" s="11" t="s">
        <v>20</v>
      </c>
      <c r="D215" s="11">
        <v>55</v>
      </c>
      <c r="E215" s="91" t="s">
        <v>890</v>
      </c>
      <c r="F215" s="18">
        <v>2</v>
      </c>
      <c r="G215" s="20">
        <v>0.1</v>
      </c>
      <c r="H215" s="282">
        <v>28.32</v>
      </c>
      <c r="I215" s="31">
        <v>653</v>
      </c>
    </row>
    <row r="216" spans="1:9" x14ac:dyDescent="0.25">
      <c r="A216" s="163">
        <v>290</v>
      </c>
      <c r="B216" s="11" t="s">
        <v>844</v>
      </c>
      <c r="C216" s="11" t="s">
        <v>20</v>
      </c>
      <c r="D216" s="11">
        <v>55</v>
      </c>
      <c r="E216" s="91">
        <v>5</v>
      </c>
      <c r="F216" s="18">
        <v>3</v>
      </c>
      <c r="G216" s="20">
        <v>-0.6</v>
      </c>
      <c r="H216" s="282">
        <v>29.23</v>
      </c>
      <c r="I216" s="31">
        <v>586</v>
      </c>
    </row>
    <row r="217" spans="1:9" x14ac:dyDescent="0.25">
      <c r="A217" s="163">
        <v>141</v>
      </c>
      <c r="B217" s="11" t="s">
        <v>846</v>
      </c>
      <c r="C217" s="11" t="s">
        <v>22</v>
      </c>
      <c r="D217" s="11">
        <v>55</v>
      </c>
      <c r="E217" s="91">
        <v>5</v>
      </c>
      <c r="F217" s="18">
        <v>4</v>
      </c>
      <c r="G217" s="20">
        <v>-0.6</v>
      </c>
      <c r="H217" s="282">
        <v>30.39</v>
      </c>
      <c r="I217" s="31">
        <v>505</v>
      </c>
    </row>
    <row r="218" spans="1:9" x14ac:dyDescent="0.25">
      <c r="A218" s="163">
        <v>457</v>
      </c>
      <c r="B218" s="11" t="s">
        <v>842</v>
      </c>
      <c r="C218" s="11" t="s">
        <v>171</v>
      </c>
      <c r="D218" s="11">
        <v>55</v>
      </c>
      <c r="E218" s="17">
        <v>5</v>
      </c>
      <c r="F218" s="18">
        <v>5</v>
      </c>
      <c r="G218" s="20">
        <v>-0.6</v>
      </c>
      <c r="H218" s="282">
        <v>29.55</v>
      </c>
      <c r="I218" s="31">
        <v>563</v>
      </c>
    </row>
    <row r="219" spans="1:9" x14ac:dyDescent="0.25">
      <c r="A219" s="163">
        <v>442</v>
      </c>
      <c r="B219" s="11" t="s">
        <v>25</v>
      </c>
      <c r="C219" s="11" t="s">
        <v>26</v>
      </c>
      <c r="D219" s="11">
        <v>55</v>
      </c>
      <c r="E219" s="91">
        <v>5</v>
      </c>
      <c r="F219" s="18"/>
      <c r="G219" s="20"/>
      <c r="H219" s="282"/>
      <c r="I219" s="31">
        <v>0</v>
      </c>
    </row>
    <row r="220" spans="1:9" x14ac:dyDescent="0.25">
      <c r="A220" s="163">
        <v>287</v>
      </c>
      <c r="B220" s="11" t="s">
        <v>843</v>
      </c>
      <c r="C220" s="11" t="s">
        <v>20</v>
      </c>
      <c r="D220" s="11">
        <v>55</v>
      </c>
      <c r="E220" s="91">
        <v>5</v>
      </c>
      <c r="F220" s="18"/>
      <c r="G220" s="20"/>
      <c r="H220" s="282"/>
      <c r="I220" s="31">
        <v>0</v>
      </c>
    </row>
    <row r="221" spans="1:9" x14ac:dyDescent="0.25">
      <c r="A221" s="163">
        <v>261</v>
      </c>
      <c r="B221" s="11" t="s">
        <v>850</v>
      </c>
      <c r="C221" s="11" t="s">
        <v>20</v>
      </c>
      <c r="D221" s="11">
        <v>50</v>
      </c>
      <c r="E221" s="91">
        <v>6</v>
      </c>
      <c r="F221" s="18">
        <v>1</v>
      </c>
      <c r="G221" s="20">
        <v>-1.8</v>
      </c>
      <c r="H221" s="282">
        <v>27.51</v>
      </c>
      <c r="I221" s="31">
        <v>642</v>
      </c>
    </row>
    <row r="222" spans="1:9" x14ac:dyDescent="0.25">
      <c r="A222" s="163">
        <v>196</v>
      </c>
      <c r="B222" s="11" t="s">
        <v>146</v>
      </c>
      <c r="C222" s="11" t="s">
        <v>18</v>
      </c>
      <c r="D222" s="11">
        <v>50</v>
      </c>
      <c r="E222" s="91">
        <v>6</v>
      </c>
      <c r="F222" s="18">
        <v>2</v>
      </c>
      <c r="G222" s="20">
        <v>-1.8</v>
      </c>
      <c r="H222" s="282">
        <v>27.56</v>
      </c>
      <c r="I222" s="31">
        <v>638</v>
      </c>
    </row>
    <row r="223" spans="1:9" x14ac:dyDescent="0.25">
      <c r="A223" s="163">
        <v>129</v>
      </c>
      <c r="B223" s="11" t="s">
        <v>848</v>
      </c>
      <c r="C223" s="11" t="s">
        <v>22</v>
      </c>
      <c r="D223" s="11">
        <v>50</v>
      </c>
      <c r="E223" s="91">
        <v>6</v>
      </c>
      <c r="F223" s="18">
        <v>3</v>
      </c>
      <c r="G223" s="20">
        <v>-1.8</v>
      </c>
      <c r="H223" s="282">
        <v>24.94</v>
      </c>
      <c r="I223" s="31">
        <v>854</v>
      </c>
    </row>
    <row r="224" spans="1:9" x14ac:dyDescent="0.25">
      <c r="A224" s="163">
        <v>456</v>
      </c>
      <c r="B224" s="11" t="s">
        <v>852</v>
      </c>
      <c r="C224" s="11" t="s">
        <v>171</v>
      </c>
      <c r="D224" s="11">
        <v>50</v>
      </c>
      <c r="E224" s="91">
        <v>6</v>
      </c>
      <c r="F224" s="18">
        <v>4</v>
      </c>
      <c r="G224" s="20">
        <v>-1.8</v>
      </c>
      <c r="H224" s="282">
        <v>25.8</v>
      </c>
      <c r="I224" s="31">
        <v>781</v>
      </c>
    </row>
    <row r="225" spans="1:9" x14ac:dyDescent="0.25">
      <c r="A225" s="163">
        <v>269</v>
      </c>
      <c r="B225" s="11" t="s">
        <v>854</v>
      </c>
      <c r="C225" s="11" t="s">
        <v>20</v>
      </c>
      <c r="D225" s="11">
        <v>50</v>
      </c>
      <c r="E225" s="17">
        <v>6</v>
      </c>
      <c r="F225" s="18">
        <v>5</v>
      </c>
      <c r="G225" s="20">
        <v>-1.8</v>
      </c>
      <c r="H225" s="282">
        <v>26.64</v>
      </c>
      <c r="I225" s="31">
        <v>710</v>
      </c>
    </row>
    <row r="226" spans="1:9" x14ac:dyDescent="0.25">
      <c r="A226" s="163">
        <v>455</v>
      </c>
      <c r="B226" s="11" t="s">
        <v>851</v>
      </c>
      <c r="C226" s="11" t="s">
        <v>171</v>
      </c>
      <c r="D226" s="11">
        <v>50</v>
      </c>
      <c r="E226" s="17">
        <v>6</v>
      </c>
      <c r="F226" s="18">
        <v>6</v>
      </c>
      <c r="G226" s="20">
        <v>-1.8</v>
      </c>
      <c r="H226" s="282">
        <v>27.08</v>
      </c>
      <c r="I226" s="31">
        <v>675</v>
      </c>
    </row>
    <row r="227" spans="1:9" x14ac:dyDescent="0.25">
      <c r="A227" s="163">
        <v>195</v>
      </c>
      <c r="B227" s="11" t="s">
        <v>565</v>
      </c>
      <c r="C227" s="11" t="s">
        <v>18</v>
      </c>
      <c r="D227" s="11">
        <v>50</v>
      </c>
      <c r="E227" s="91">
        <v>6</v>
      </c>
      <c r="F227" s="18">
        <v>7</v>
      </c>
      <c r="G227" s="20">
        <v>-1.8</v>
      </c>
      <c r="H227" s="282">
        <v>27.17</v>
      </c>
      <c r="I227" s="31">
        <v>668</v>
      </c>
    </row>
    <row r="228" spans="1:9" x14ac:dyDescent="0.25">
      <c r="A228" s="163">
        <v>182</v>
      </c>
      <c r="B228" s="11" t="s">
        <v>853</v>
      </c>
      <c r="C228" s="11" t="s">
        <v>254</v>
      </c>
      <c r="D228" s="11">
        <v>50</v>
      </c>
      <c r="E228" s="91">
        <v>7</v>
      </c>
      <c r="F228" s="18">
        <v>3</v>
      </c>
      <c r="G228" s="20">
        <v>-0.2</v>
      </c>
      <c r="H228" s="282">
        <v>28.43</v>
      </c>
      <c r="I228" s="31">
        <v>573</v>
      </c>
    </row>
    <row r="229" spans="1:9" x14ac:dyDescent="0.25">
      <c r="A229" s="163">
        <v>420</v>
      </c>
      <c r="B229" s="11" t="s">
        <v>849</v>
      </c>
      <c r="C229" s="11" t="s">
        <v>144</v>
      </c>
      <c r="D229" s="11">
        <v>50</v>
      </c>
      <c r="E229" s="91">
        <v>7</v>
      </c>
      <c r="F229" s="18">
        <v>4</v>
      </c>
      <c r="G229" s="20">
        <v>-0.2</v>
      </c>
      <c r="H229" s="282">
        <v>29.97</v>
      </c>
      <c r="I229" s="31">
        <v>464</v>
      </c>
    </row>
    <row r="230" spans="1:9" x14ac:dyDescent="0.25">
      <c r="A230" s="163">
        <v>135</v>
      </c>
      <c r="B230" s="11" t="s">
        <v>855</v>
      </c>
      <c r="C230" s="11" t="s">
        <v>22</v>
      </c>
      <c r="D230" s="11">
        <v>50</v>
      </c>
      <c r="E230" s="91">
        <v>7</v>
      </c>
      <c r="F230" s="18">
        <v>5</v>
      </c>
      <c r="H230" s="282"/>
      <c r="I230" s="31">
        <v>0</v>
      </c>
    </row>
    <row r="231" spans="1:9" x14ac:dyDescent="0.25">
      <c r="A231" s="163">
        <v>419</v>
      </c>
      <c r="B231" s="11" t="s">
        <v>304</v>
      </c>
      <c r="C231" s="11" t="s">
        <v>144</v>
      </c>
      <c r="D231" s="11">
        <v>50</v>
      </c>
      <c r="E231" s="17">
        <v>7</v>
      </c>
      <c r="F231" s="18"/>
      <c r="G231" s="20"/>
      <c r="H231" s="282"/>
      <c r="I231" s="31">
        <v>0</v>
      </c>
    </row>
    <row r="232" spans="1:9" x14ac:dyDescent="0.25">
      <c r="A232" s="163">
        <v>259</v>
      </c>
      <c r="B232" s="11" t="s">
        <v>847</v>
      </c>
      <c r="C232" s="11" t="s">
        <v>20</v>
      </c>
      <c r="D232" s="11">
        <v>50</v>
      </c>
      <c r="E232" s="91">
        <v>7</v>
      </c>
      <c r="F232" s="18"/>
      <c r="G232" s="20"/>
      <c r="H232" s="282"/>
      <c r="I232" s="31">
        <v>0</v>
      </c>
    </row>
    <row r="233" spans="1:9" x14ac:dyDescent="0.25">
      <c r="A233" s="163">
        <v>249</v>
      </c>
      <c r="B233" s="11" t="s">
        <v>153</v>
      </c>
      <c r="C233" s="11" t="s">
        <v>20</v>
      </c>
      <c r="D233" s="11">
        <v>45</v>
      </c>
      <c r="E233" s="17">
        <v>8</v>
      </c>
      <c r="F233" s="18">
        <v>2</v>
      </c>
      <c r="G233" s="20">
        <v>0.4</v>
      </c>
      <c r="H233" s="282">
        <v>24.93</v>
      </c>
      <c r="I233" s="31">
        <v>782</v>
      </c>
    </row>
    <row r="234" spans="1:9" x14ac:dyDescent="0.25">
      <c r="A234" s="163">
        <v>126</v>
      </c>
      <c r="B234" s="11" t="s">
        <v>572</v>
      </c>
      <c r="C234" s="11" t="s">
        <v>22</v>
      </c>
      <c r="D234" s="11">
        <v>45</v>
      </c>
      <c r="E234" s="91">
        <v>8</v>
      </c>
      <c r="F234" s="18">
        <v>3</v>
      </c>
      <c r="G234" s="20">
        <v>0.4</v>
      </c>
      <c r="H234" s="282">
        <v>24.28</v>
      </c>
      <c r="I234" s="31">
        <v>840</v>
      </c>
    </row>
    <row r="235" spans="1:9" x14ac:dyDescent="0.25">
      <c r="A235" s="163">
        <v>123</v>
      </c>
      <c r="B235" s="11" t="s">
        <v>859</v>
      </c>
      <c r="C235" s="11" t="s">
        <v>22</v>
      </c>
      <c r="D235" s="11">
        <v>45</v>
      </c>
      <c r="E235" s="91">
        <v>8</v>
      </c>
      <c r="F235" s="18">
        <v>4</v>
      </c>
      <c r="G235" s="20">
        <v>0.4</v>
      </c>
      <c r="H235" s="282">
        <v>25.02</v>
      </c>
      <c r="I235" s="31">
        <v>775</v>
      </c>
    </row>
    <row r="236" spans="1:9" x14ac:dyDescent="0.25">
      <c r="A236" s="163">
        <v>257</v>
      </c>
      <c r="B236" s="11" t="s">
        <v>861</v>
      </c>
      <c r="C236" s="11" t="s">
        <v>20</v>
      </c>
      <c r="D236" s="11">
        <v>45</v>
      </c>
      <c r="E236" s="91">
        <v>8</v>
      </c>
      <c r="F236" s="18">
        <v>5</v>
      </c>
      <c r="G236" s="20">
        <v>0.4</v>
      </c>
      <c r="H236" s="282">
        <v>29.71</v>
      </c>
      <c r="I236" s="31">
        <v>416</v>
      </c>
    </row>
    <row r="237" spans="1:9" x14ac:dyDescent="0.25">
      <c r="A237" s="163">
        <v>252</v>
      </c>
      <c r="B237" s="11" t="s">
        <v>858</v>
      </c>
      <c r="C237" s="11" t="s">
        <v>20</v>
      </c>
      <c r="D237" s="11">
        <v>45</v>
      </c>
      <c r="E237" s="17">
        <v>8</v>
      </c>
      <c r="F237" s="18">
        <v>6</v>
      </c>
      <c r="G237" s="20">
        <v>0.4</v>
      </c>
      <c r="H237" s="282">
        <v>29.08</v>
      </c>
      <c r="I237" s="31">
        <v>458</v>
      </c>
    </row>
    <row r="238" spans="1:9" x14ac:dyDescent="0.25">
      <c r="A238" s="163">
        <v>438</v>
      </c>
      <c r="B238" s="11" t="s">
        <v>157</v>
      </c>
      <c r="C238" s="11" t="s">
        <v>26</v>
      </c>
      <c r="D238" s="11">
        <v>45</v>
      </c>
      <c r="E238" s="91">
        <v>8</v>
      </c>
      <c r="F238" s="18">
        <v>7</v>
      </c>
      <c r="G238" s="20"/>
      <c r="H238" s="282"/>
      <c r="I238" s="31">
        <v>0</v>
      </c>
    </row>
    <row r="239" spans="1:9" x14ac:dyDescent="0.25">
      <c r="A239" s="163">
        <v>246</v>
      </c>
      <c r="B239" s="11" t="s">
        <v>856</v>
      </c>
      <c r="C239" s="11" t="s">
        <v>20</v>
      </c>
      <c r="D239" s="11">
        <v>45</v>
      </c>
      <c r="E239" s="91">
        <v>8</v>
      </c>
      <c r="F239" s="18"/>
      <c r="G239" s="20"/>
      <c r="H239" s="282"/>
      <c r="I239" s="31">
        <v>0</v>
      </c>
    </row>
    <row r="240" spans="1:9" x14ac:dyDescent="0.25">
      <c r="A240" s="163">
        <v>250</v>
      </c>
      <c r="B240" s="11" t="s">
        <v>857</v>
      </c>
      <c r="C240" s="11" t="s">
        <v>20</v>
      </c>
      <c r="D240" s="11">
        <v>45</v>
      </c>
      <c r="E240" s="91">
        <v>8</v>
      </c>
      <c r="F240" s="18"/>
      <c r="G240" s="20"/>
      <c r="H240" s="282"/>
      <c r="I240" s="31">
        <v>0</v>
      </c>
    </row>
    <row r="241" spans="1:9" x14ac:dyDescent="0.25">
      <c r="A241" s="163">
        <v>437</v>
      </c>
      <c r="B241" s="11" t="s">
        <v>155</v>
      </c>
      <c r="C241" s="11" t="s">
        <v>26</v>
      </c>
      <c r="D241" s="11">
        <v>45</v>
      </c>
      <c r="E241" s="91">
        <v>8</v>
      </c>
      <c r="F241" s="18"/>
      <c r="G241" s="20"/>
      <c r="H241" s="282"/>
      <c r="I241" s="31">
        <v>0</v>
      </c>
    </row>
    <row r="242" spans="1:9" x14ac:dyDescent="0.25">
      <c r="A242" s="163">
        <v>256</v>
      </c>
      <c r="B242" s="11" t="s">
        <v>860</v>
      </c>
      <c r="C242" s="11" t="s">
        <v>20</v>
      </c>
      <c r="D242" s="11">
        <v>45</v>
      </c>
      <c r="E242" s="91">
        <v>8</v>
      </c>
      <c r="F242" s="18"/>
      <c r="G242" s="20"/>
      <c r="H242" s="282"/>
      <c r="I242" s="31">
        <v>0</v>
      </c>
    </row>
    <row r="243" spans="1:9" x14ac:dyDescent="0.25">
      <c r="A243" s="163">
        <v>120</v>
      </c>
      <c r="B243" s="11" t="s">
        <v>870</v>
      </c>
      <c r="C243" s="11" t="s">
        <v>22</v>
      </c>
      <c r="D243" s="11">
        <v>40</v>
      </c>
      <c r="E243" s="91">
        <v>9</v>
      </c>
      <c r="F243" s="18">
        <v>1</v>
      </c>
      <c r="G243" s="20">
        <v>-0.3</v>
      </c>
      <c r="H243" s="282">
        <v>25.64</v>
      </c>
      <c r="I243" s="31">
        <v>652</v>
      </c>
    </row>
    <row r="244" spans="1:9" x14ac:dyDescent="0.25">
      <c r="A244" s="163">
        <v>238</v>
      </c>
      <c r="B244" s="11" t="s">
        <v>867</v>
      </c>
      <c r="C244" s="11" t="s">
        <v>20</v>
      </c>
      <c r="D244" s="11">
        <v>40</v>
      </c>
      <c r="E244" s="91">
        <v>9</v>
      </c>
      <c r="F244" s="18">
        <v>2</v>
      </c>
      <c r="G244" s="20">
        <v>-0.3</v>
      </c>
      <c r="H244" s="282">
        <v>24.91</v>
      </c>
      <c r="I244" s="31">
        <v>715</v>
      </c>
    </row>
    <row r="245" spans="1:9" x14ac:dyDescent="0.25">
      <c r="A245" s="163">
        <v>465</v>
      </c>
      <c r="B245" s="11" t="s">
        <v>862</v>
      </c>
      <c r="C245" s="11" t="s">
        <v>16</v>
      </c>
      <c r="D245" s="11">
        <v>40</v>
      </c>
      <c r="E245" s="91">
        <v>9</v>
      </c>
      <c r="F245" s="18">
        <v>3</v>
      </c>
      <c r="G245" s="20">
        <v>-0.3</v>
      </c>
      <c r="H245" s="282">
        <v>24.09</v>
      </c>
      <c r="I245" s="31">
        <v>787</v>
      </c>
    </row>
    <row r="246" spans="1:9" x14ac:dyDescent="0.25">
      <c r="A246" s="163">
        <v>240</v>
      </c>
      <c r="B246" s="11" t="s">
        <v>872</v>
      </c>
      <c r="C246" s="11" t="s">
        <v>20</v>
      </c>
      <c r="D246" s="11">
        <v>40</v>
      </c>
      <c r="E246" s="91">
        <v>9</v>
      </c>
      <c r="F246" s="18">
        <v>4</v>
      </c>
      <c r="G246" s="20">
        <v>-0.3</v>
      </c>
      <c r="H246" s="282">
        <v>24.29</v>
      </c>
      <c r="I246" s="31">
        <v>769</v>
      </c>
    </row>
    <row r="247" spans="1:9" x14ac:dyDescent="0.25">
      <c r="A247" s="163">
        <v>244</v>
      </c>
      <c r="B247" s="11" t="s">
        <v>875</v>
      </c>
      <c r="C247" s="11" t="s">
        <v>20</v>
      </c>
      <c r="D247" s="11">
        <v>40</v>
      </c>
      <c r="E247" s="91">
        <v>9</v>
      </c>
      <c r="F247" s="18">
        <v>5</v>
      </c>
      <c r="G247" s="20">
        <v>-0.3</v>
      </c>
      <c r="H247" s="282">
        <v>25.07</v>
      </c>
      <c r="I247" s="31">
        <v>701</v>
      </c>
    </row>
    <row r="248" spans="1:9" x14ac:dyDescent="0.25">
      <c r="A248" s="163">
        <v>409</v>
      </c>
      <c r="B248" s="11" t="s">
        <v>868</v>
      </c>
      <c r="C248" s="11" t="s">
        <v>120</v>
      </c>
      <c r="D248" s="11">
        <v>40</v>
      </c>
      <c r="E248" s="91">
        <v>9</v>
      </c>
      <c r="F248" s="18">
        <v>6</v>
      </c>
      <c r="G248" s="20">
        <v>-0.3</v>
      </c>
      <c r="H248" s="282">
        <v>24.4</v>
      </c>
      <c r="I248" s="31">
        <v>760</v>
      </c>
    </row>
    <row r="249" spans="1:9" x14ac:dyDescent="0.25">
      <c r="A249" s="163">
        <v>454</v>
      </c>
      <c r="B249" s="11" t="s">
        <v>869</v>
      </c>
      <c r="C249" s="11" t="s">
        <v>171</v>
      </c>
      <c r="D249" s="11">
        <v>40</v>
      </c>
      <c r="E249" s="91">
        <v>9</v>
      </c>
      <c r="F249" s="18">
        <v>7</v>
      </c>
      <c r="G249" s="20">
        <v>-0.3</v>
      </c>
      <c r="H249" s="282">
        <v>24.97</v>
      </c>
      <c r="I249" s="31">
        <v>709</v>
      </c>
    </row>
    <row r="250" spans="1:9" x14ac:dyDescent="0.25">
      <c r="A250" s="163">
        <v>190</v>
      </c>
      <c r="B250" s="11" t="s">
        <v>864</v>
      </c>
      <c r="C250" s="11" t="s">
        <v>18</v>
      </c>
      <c r="D250" s="11">
        <v>40</v>
      </c>
      <c r="E250" s="91"/>
      <c r="F250" s="18"/>
      <c r="G250" s="20"/>
      <c r="H250" s="282"/>
      <c r="I250" s="31">
        <v>0</v>
      </c>
    </row>
    <row r="251" spans="1:9" x14ac:dyDescent="0.25">
      <c r="A251" s="163">
        <v>432</v>
      </c>
      <c r="B251" s="11" t="s">
        <v>159</v>
      </c>
      <c r="C251" s="11" t="s">
        <v>26</v>
      </c>
      <c r="D251" s="11">
        <v>40</v>
      </c>
      <c r="E251" s="91"/>
      <c r="F251" s="18"/>
      <c r="G251" s="20"/>
      <c r="H251" s="282"/>
      <c r="I251" s="31">
        <v>0</v>
      </c>
    </row>
    <row r="252" spans="1:9" x14ac:dyDescent="0.25">
      <c r="A252" s="163">
        <v>429</v>
      </c>
      <c r="B252" s="11" t="s">
        <v>863</v>
      </c>
      <c r="C252" s="11" t="s">
        <v>26</v>
      </c>
      <c r="D252" s="11">
        <v>40</v>
      </c>
      <c r="E252" s="91"/>
      <c r="F252" s="18"/>
      <c r="G252" s="20"/>
      <c r="H252" s="282"/>
      <c r="I252" s="31">
        <v>0</v>
      </c>
    </row>
    <row r="253" spans="1:9" x14ac:dyDescent="0.25">
      <c r="A253" s="163">
        <v>435</v>
      </c>
      <c r="B253" s="11" t="s">
        <v>871</v>
      </c>
      <c r="C253" s="11" t="s">
        <v>26</v>
      </c>
      <c r="D253" s="11">
        <v>40</v>
      </c>
      <c r="E253" s="91"/>
      <c r="F253" s="18"/>
      <c r="G253" s="20"/>
      <c r="H253" s="282"/>
      <c r="I253" s="31">
        <v>0</v>
      </c>
    </row>
    <row r="254" spans="1:9" x14ac:dyDescent="0.25">
      <c r="A254" s="163">
        <v>222</v>
      </c>
      <c r="B254" s="11" t="s">
        <v>876</v>
      </c>
      <c r="C254" s="11" t="s">
        <v>20</v>
      </c>
      <c r="D254" s="11">
        <v>35</v>
      </c>
      <c r="E254" s="91">
        <v>10</v>
      </c>
      <c r="F254" s="18">
        <v>2</v>
      </c>
      <c r="G254" s="20">
        <v>0.7</v>
      </c>
      <c r="H254" s="282">
        <v>23.68</v>
      </c>
      <c r="I254" s="31">
        <v>757</v>
      </c>
    </row>
    <row r="255" spans="1:9" x14ac:dyDescent="0.25">
      <c r="A255" s="163">
        <v>225</v>
      </c>
      <c r="B255" s="11" t="s">
        <v>877</v>
      </c>
      <c r="C255" s="11" t="s">
        <v>20</v>
      </c>
      <c r="D255" s="11">
        <v>35</v>
      </c>
      <c r="E255" s="91">
        <v>10</v>
      </c>
      <c r="F255" s="18">
        <v>3</v>
      </c>
      <c r="G255" s="20">
        <v>0.7</v>
      </c>
      <c r="H255" s="282">
        <v>24.93</v>
      </c>
      <c r="I255" s="31">
        <v>646</v>
      </c>
    </row>
    <row r="256" spans="1:9" x14ac:dyDescent="0.25">
      <c r="A256" s="163">
        <v>108</v>
      </c>
      <c r="B256" s="11" t="s">
        <v>172</v>
      </c>
      <c r="C256" s="11" t="s">
        <v>22</v>
      </c>
      <c r="D256" s="11">
        <v>35</v>
      </c>
      <c r="E256" s="91">
        <v>10</v>
      </c>
      <c r="F256" s="18">
        <v>4</v>
      </c>
      <c r="G256" s="20">
        <v>0.7</v>
      </c>
      <c r="H256" s="282">
        <v>24.98</v>
      </c>
      <c r="I256" s="31">
        <v>642</v>
      </c>
    </row>
    <row r="257" spans="1:9" x14ac:dyDescent="0.25">
      <c r="A257" s="163">
        <v>232</v>
      </c>
      <c r="B257" s="11" t="s">
        <v>880</v>
      </c>
      <c r="C257" s="11" t="s">
        <v>20</v>
      </c>
      <c r="D257" s="11">
        <v>35</v>
      </c>
      <c r="E257" s="91">
        <v>10</v>
      </c>
      <c r="F257" s="18">
        <v>5</v>
      </c>
      <c r="G257" s="20">
        <v>0.7</v>
      </c>
      <c r="H257" s="282">
        <v>24.73</v>
      </c>
      <c r="I257" s="31">
        <v>664</v>
      </c>
    </row>
    <row r="258" spans="1:9" x14ac:dyDescent="0.25">
      <c r="A258" s="163">
        <v>104</v>
      </c>
      <c r="B258" s="11" t="s">
        <v>167</v>
      </c>
      <c r="C258" s="11" t="s">
        <v>22</v>
      </c>
      <c r="D258" s="11">
        <v>35</v>
      </c>
      <c r="E258" s="91">
        <v>10</v>
      </c>
      <c r="F258" s="18"/>
      <c r="G258" s="20"/>
      <c r="H258" s="282"/>
      <c r="I258" s="31">
        <v>0</v>
      </c>
    </row>
    <row r="259" spans="1:9" x14ac:dyDescent="0.25">
      <c r="A259" s="163">
        <v>233</v>
      </c>
      <c r="B259" s="11" t="s">
        <v>882</v>
      </c>
      <c r="C259" s="11" t="s">
        <v>20</v>
      </c>
      <c r="D259" s="11">
        <v>35</v>
      </c>
      <c r="E259" s="91">
        <v>10</v>
      </c>
      <c r="F259" s="18">
        <v>7</v>
      </c>
      <c r="G259" s="20">
        <v>0.7</v>
      </c>
      <c r="H259" s="282">
        <v>25.18</v>
      </c>
      <c r="I259" s="31">
        <v>626</v>
      </c>
    </row>
    <row r="260" spans="1:9" x14ac:dyDescent="0.25">
      <c r="A260" s="163">
        <v>110</v>
      </c>
      <c r="B260" s="11" t="s">
        <v>878</v>
      </c>
      <c r="C260" s="11" t="s">
        <v>22</v>
      </c>
      <c r="D260" s="11">
        <v>35</v>
      </c>
      <c r="E260" s="91">
        <v>10</v>
      </c>
      <c r="F260" s="18">
        <v>1</v>
      </c>
      <c r="G260" s="20">
        <v>0.7</v>
      </c>
      <c r="H260" s="282">
        <v>27.32</v>
      </c>
      <c r="I260" s="31">
        <v>457</v>
      </c>
    </row>
    <row r="261" spans="1:9" x14ac:dyDescent="0.25">
      <c r="A261" s="163">
        <v>231</v>
      </c>
      <c r="B261" s="11" t="s">
        <v>879</v>
      </c>
      <c r="C261" s="11" t="s">
        <v>20</v>
      </c>
      <c r="D261" s="11">
        <v>35</v>
      </c>
      <c r="E261" s="91">
        <v>10</v>
      </c>
      <c r="F261" s="18">
        <v>6</v>
      </c>
      <c r="G261" s="20">
        <v>0.7</v>
      </c>
      <c r="H261" s="282">
        <v>27.19</v>
      </c>
      <c r="I261" s="31">
        <v>466</v>
      </c>
    </row>
    <row r="262" spans="1:9" x14ac:dyDescent="0.25">
      <c r="A262" s="163">
        <v>189</v>
      </c>
      <c r="B262" s="11" t="s">
        <v>364</v>
      </c>
      <c r="C262" s="11" t="s">
        <v>18</v>
      </c>
      <c r="D262" s="11">
        <v>35</v>
      </c>
      <c r="E262" s="91"/>
      <c r="F262" s="18"/>
      <c r="G262" s="20"/>
      <c r="H262" s="282"/>
      <c r="I262" s="31">
        <v>0</v>
      </c>
    </row>
    <row r="263" spans="1:9" x14ac:dyDescent="0.25">
      <c r="A263" s="163">
        <v>180</v>
      </c>
      <c r="B263" s="11" t="s">
        <v>881</v>
      </c>
      <c r="C263" s="11" t="s">
        <v>254</v>
      </c>
      <c r="D263" s="11">
        <v>35</v>
      </c>
      <c r="E263" s="91"/>
      <c r="F263" s="18"/>
      <c r="G263" s="20"/>
      <c r="H263" s="282"/>
      <c r="I263" s="31">
        <v>0</v>
      </c>
    </row>
    <row r="264" spans="1:9" x14ac:dyDescent="0.25">
      <c r="A264" s="163">
        <v>208</v>
      </c>
      <c r="B264" s="11" t="s">
        <v>884</v>
      </c>
      <c r="C264" s="11" t="s">
        <v>20</v>
      </c>
      <c r="D264" s="11">
        <v>30</v>
      </c>
      <c r="E264" s="91">
        <v>11</v>
      </c>
      <c r="F264" s="18">
        <v>3</v>
      </c>
      <c r="G264" s="20">
        <v>0.1</v>
      </c>
      <c r="H264" s="282">
        <v>24.19</v>
      </c>
      <c r="I264" s="31">
        <v>676</v>
      </c>
    </row>
    <row r="265" spans="1:9" x14ac:dyDescent="0.25">
      <c r="A265" s="163">
        <v>216</v>
      </c>
      <c r="B265" s="11" t="s">
        <v>887</v>
      </c>
      <c r="C265" s="11" t="s">
        <v>20</v>
      </c>
      <c r="D265" s="11">
        <v>30</v>
      </c>
      <c r="E265" s="91">
        <v>11</v>
      </c>
      <c r="F265" s="18">
        <v>4</v>
      </c>
      <c r="G265" s="20">
        <v>0.1</v>
      </c>
      <c r="H265" s="282">
        <v>25.01</v>
      </c>
      <c r="I265" s="31">
        <v>605</v>
      </c>
    </row>
    <row r="266" spans="1:9" x14ac:dyDescent="0.25">
      <c r="A266" s="163">
        <v>217</v>
      </c>
      <c r="B266" s="11" t="s">
        <v>888</v>
      </c>
      <c r="C266" s="11" t="s">
        <v>20</v>
      </c>
      <c r="D266" s="11">
        <v>30</v>
      </c>
      <c r="E266" s="91">
        <v>11</v>
      </c>
      <c r="F266" s="18">
        <v>5</v>
      </c>
      <c r="G266" s="20">
        <v>0.1</v>
      </c>
      <c r="H266" s="282">
        <v>24.55</v>
      </c>
      <c r="I266" s="31">
        <v>645</v>
      </c>
    </row>
    <row r="267" spans="1:9" x14ac:dyDescent="0.25">
      <c r="A267" s="163">
        <v>214</v>
      </c>
      <c r="B267" s="11" t="s">
        <v>886</v>
      </c>
      <c r="C267" s="11" t="s">
        <v>20</v>
      </c>
      <c r="D267" s="11">
        <v>30</v>
      </c>
      <c r="E267" s="91">
        <v>11</v>
      </c>
      <c r="F267" s="18">
        <v>6</v>
      </c>
      <c r="H267" s="282" t="s">
        <v>180</v>
      </c>
      <c r="I267" s="31">
        <v>0</v>
      </c>
    </row>
    <row r="268" spans="1:9" x14ac:dyDescent="0.25">
      <c r="A268" s="163">
        <v>207</v>
      </c>
      <c r="B268" s="11" t="s">
        <v>883</v>
      </c>
      <c r="C268" s="11" t="s">
        <v>20</v>
      </c>
      <c r="D268" s="11">
        <v>30</v>
      </c>
      <c r="E268" s="91">
        <v>11</v>
      </c>
      <c r="F268" s="18"/>
      <c r="G268" s="20"/>
      <c r="H268" s="282"/>
      <c r="I268" s="31">
        <v>0</v>
      </c>
    </row>
    <row r="269" spans="1:9" x14ac:dyDescent="0.25">
      <c r="A269" s="163">
        <v>212</v>
      </c>
      <c r="B269" s="11" t="s">
        <v>885</v>
      </c>
      <c r="C269" s="11" t="s">
        <v>20</v>
      </c>
      <c r="D269" s="11">
        <v>30</v>
      </c>
      <c r="E269" s="91">
        <v>11</v>
      </c>
      <c r="F269" s="18"/>
      <c r="G269" s="20"/>
      <c r="H269" s="282"/>
      <c r="I269" s="31">
        <v>0</v>
      </c>
    </row>
    <row r="270" spans="1:9" x14ac:dyDescent="0.25">
      <c r="A270" s="163">
        <v>115</v>
      </c>
      <c r="B270" s="11" t="s">
        <v>865</v>
      </c>
      <c r="C270" s="11" t="s">
        <v>22</v>
      </c>
      <c r="D270" s="11">
        <v>40</v>
      </c>
      <c r="E270" s="91"/>
      <c r="F270" s="18"/>
      <c r="G270" s="20"/>
      <c r="H270" s="282"/>
      <c r="I270" s="31">
        <v>0</v>
      </c>
    </row>
    <row r="271" spans="1:9" x14ac:dyDescent="0.25">
      <c r="A271" s="163">
        <v>431</v>
      </c>
      <c r="B271" s="11" t="s">
        <v>158</v>
      </c>
      <c r="C271" s="11" t="s">
        <v>26</v>
      </c>
      <c r="D271" s="11">
        <v>40</v>
      </c>
      <c r="E271" s="91"/>
      <c r="F271" s="18"/>
      <c r="G271" s="20"/>
      <c r="H271" s="282"/>
      <c r="I271" s="31">
        <v>0</v>
      </c>
    </row>
    <row r="272" spans="1:9" x14ac:dyDescent="0.25">
      <c r="A272" s="163">
        <v>237</v>
      </c>
      <c r="B272" s="11" t="s">
        <v>866</v>
      </c>
      <c r="C272" s="11" t="s">
        <v>20</v>
      </c>
      <c r="D272" s="11">
        <v>40</v>
      </c>
      <c r="E272" s="91"/>
      <c r="F272" s="18"/>
      <c r="G272" s="20"/>
      <c r="H272" s="282"/>
      <c r="I272" s="31">
        <v>0</v>
      </c>
    </row>
    <row r="273" spans="1:9" x14ac:dyDescent="0.25">
      <c r="A273" s="163">
        <v>241</v>
      </c>
      <c r="B273" s="11" t="s">
        <v>873</v>
      </c>
      <c r="C273" s="11" t="s">
        <v>20</v>
      </c>
      <c r="D273" s="11">
        <v>40</v>
      </c>
      <c r="E273" s="91"/>
      <c r="F273" s="18"/>
      <c r="G273" s="20"/>
      <c r="H273" s="282"/>
      <c r="I273" s="31">
        <v>0</v>
      </c>
    </row>
    <row r="274" spans="1:9" x14ac:dyDescent="0.25">
      <c r="A274" s="163">
        <v>417</v>
      </c>
      <c r="B274" s="11" t="s">
        <v>874</v>
      </c>
      <c r="C274" s="11" t="s">
        <v>144</v>
      </c>
      <c r="D274" s="11">
        <v>40</v>
      </c>
      <c r="E274" s="91"/>
      <c r="F274" s="18"/>
      <c r="G274" s="20"/>
      <c r="H274" s="282"/>
      <c r="I274" s="31">
        <v>0</v>
      </c>
    </row>
    <row r="275" spans="1:9" ht="6" customHeight="1" thickBot="1" x14ac:dyDescent="0.3">
      <c r="A275" s="21"/>
      <c r="B275" s="22"/>
      <c r="C275" s="22"/>
      <c r="D275" s="22"/>
      <c r="E275" s="23"/>
      <c r="F275" s="24"/>
      <c r="G275" s="25"/>
      <c r="H275" s="283"/>
      <c r="I275" s="26"/>
    </row>
    <row r="278" spans="1:9" x14ac:dyDescent="0.25">
      <c r="A278" s="1" t="s">
        <v>0</v>
      </c>
      <c r="B278" s="1" t="s">
        <v>814</v>
      </c>
    </row>
    <row r="279" spans="1:9" x14ac:dyDescent="0.25">
      <c r="A279" s="1" t="s">
        <v>78</v>
      </c>
      <c r="B279" s="1" t="s">
        <v>891</v>
      </c>
    </row>
    <row r="280" spans="1:9" ht="15.75" thickBot="1" x14ac:dyDescent="0.3"/>
    <row r="281" spans="1:9" ht="39" thickBot="1" x14ac:dyDescent="0.3">
      <c r="A281" s="148" t="s">
        <v>80</v>
      </c>
      <c r="B281" s="212" t="s">
        <v>7</v>
      </c>
      <c r="C281" s="212" t="s">
        <v>50</v>
      </c>
      <c r="D281" s="212" t="s">
        <v>9</v>
      </c>
      <c r="E281" s="213" t="s">
        <v>816</v>
      </c>
      <c r="F281" s="150" t="s">
        <v>817</v>
      </c>
      <c r="G281" s="150" t="s">
        <v>818</v>
      </c>
      <c r="H281" s="118" t="s">
        <v>91</v>
      </c>
      <c r="I281" s="118" t="s">
        <v>92</v>
      </c>
    </row>
    <row r="282" spans="1:9" x14ac:dyDescent="0.25">
      <c r="A282" s="38">
        <v>202</v>
      </c>
      <c r="B282" s="39" t="s">
        <v>820</v>
      </c>
      <c r="C282" s="39" t="s">
        <v>18</v>
      </c>
      <c r="D282" s="40">
        <v>75</v>
      </c>
      <c r="E282" s="181">
        <v>0</v>
      </c>
      <c r="F282" s="284">
        <v>0</v>
      </c>
      <c r="G282" s="284">
        <v>0</v>
      </c>
      <c r="H282" s="295">
        <v>0</v>
      </c>
      <c r="I282" s="295"/>
    </row>
    <row r="283" spans="1:9" x14ac:dyDescent="0.25">
      <c r="A283" s="137"/>
      <c r="B283" s="138"/>
      <c r="C283" s="138"/>
      <c r="D283" s="127" t="s">
        <v>93</v>
      </c>
      <c r="E283" s="183">
        <v>0</v>
      </c>
      <c r="F283" s="285">
        <v>0</v>
      </c>
      <c r="G283" s="285">
        <v>0</v>
      </c>
      <c r="H283" s="296"/>
      <c r="I283" s="296"/>
    </row>
    <row r="284" spans="1:9" x14ac:dyDescent="0.25">
      <c r="A284" s="54">
        <v>317</v>
      </c>
      <c r="B284" s="55" t="s">
        <v>825</v>
      </c>
      <c r="C284" s="55" t="s">
        <v>20</v>
      </c>
      <c r="D284" s="56">
        <v>70</v>
      </c>
      <c r="E284" s="186">
        <v>8.82</v>
      </c>
      <c r="F284" s="239">
        <v>14.24</v>
      </c>
      <c r="G284" s="239">
        <v>30.55</v>
      </c>
      <c r="H284" s="298">
        <v>2526</v>
      </c>
      <c r="I284" s="298">
        <v>1</v>
      </c>
    </row>
    <row r="285" spans="1:9" x14ac:dyDescent="0.25">
      <c r="A285" s="137"/>
      <c r="B285" s="138"/>
      <c r="C285" s="138"/>
      <c r="D285" s="127" t="s">
        <v>93</v>
      </c>
      <c r="E285" s="183">
        <v>933</v>
      </c>
      <c r="F285" s="285">
        <v>841</v>
      </c>
      <c r="G285" s="285">
        <v>752</v>
      </c>
      <c r="H285" s="296"/>
      <c r="I285" s="296"/>
    </row>
    <row r="286" spans="1:9" x14ac:dyDescent="0.25">
      <c r="A286" s="54">
        <v>148</v>
      </c>
      <c r="B286" s="55" t="s">
        <v>821</v>
      </c>
      <c r="C286" s="55" t="s">
        <v>22</v>
      </c>
      <c r="D286" s="56">
        <v>70</v>
      </c>
      <c r="E286" s="186">
        <v>8.98</v>
      </c>
      <c r="F286" s="239">
        <v>14.58</v>
      </c>
      <c r="G286" s="239">
        <v>31.53</v>
      </c>
      <c r="H286" s="298">
        <v>2357</v>
      </c>
      <c r="I286" s="298">
        <v>2</v>
      </c>
    </row>
    <row r="287" spans="1:9" x14ac:dyDescent="0.25">
      <c r="A287" s="137"/>
      <c r="B287" s="138"/>
      <c r="C287" s="138"/>
      <c r="D287" s="127" t="s">
        <v>93</v>
      </c>
      <c r="E287" s="183">
        <v>889</v>
      </c>
      <c r="F287" s="285">
        <v>784</v>
      </c>
      <c r="G287" s="285">
        <v>684</v>
      </c>
      <c r="H287" s="296"/>
      <c r="I287" s="296"/>
    </row>
    <row r="288" spans="1:9" x14ac:dyDescent="0.25">
      <c r="A288" s="54">
        <v>318</v>
      </c>
      <c r="B288" s="55" t="s">
        <v>826</v>
      </c>
      <c r="C288" s="55" t="s">
        <v>20</v>
      </c>
      <c r="D288" s="56">
        <v>70</v>
      </c>
      <c r="E288" s="186">
        <v>9.08</v>
      </c>
      <c r="F288" s="239">
        <v>14.77</v>
      </c>
      <c r="G288" s="239">
        <v>31.78</v>
      </c>
      <c r="H288" s="298">
        <v>2281</v>
      </c>
      <c r="I288" s="298">
        <v>3</v>
      </c>
    </row>
    <row r="289" spans="1:9" x14ac:dyDescent="0.25">
      <c r="A289" s="137"/>
      <c r="B289" s="138"/>
      <c r="C289" s="138"/>
      <c r="D289" s="127" t="s">
        <v>93</v>
      </c>
      <c r="E289" s="183">
        <v>861</v>
      </c>
      <c r="F289" s="285">
        <v>753</v>
      </c>
      <c r="G289" s="285">
        <v>667</v>
      </c>
      <c r="H289" s="296"/>
      <c r="I289" s="296"/>
    </row>
    <row r="290" spans="1:9" x14ac:dyDescent="0.25">
      <c r="A290" s="54">
        <v>462</v>
      </c>
      <c r="B290" s="55" t="s">
        <v>824</v>
      </c>
      <c r="C290" s="55" t="s">
        <v>171</v>
      </c>
      <c r="D290" s="56">
        <v>70</v>
      </c>
      <c r="E290" s="186">
        <v>9.44</v>
      </c>
      <c r="F290" s="239">
        <v>15.41</v>
      </c>
      <c r="G290" s="239">
        <v>0</v>
      </c>
      <c r="H290" s="298">
        <v>1416</v>
      </c>
      <c r="I290" s="298">
        <v>4</v>
      </c>
    </row>
    <row r="291" spans="1:9" x14ac:dyDescent="0.25">
      <c r="A291" s="137"/>
      <c r="B291" s="138"/>
      <c r="C291" s="138"/>
      <c r="D291" s="127" t="s">
        <v>93</v>
      </c>
      <c r="E291" s="183">
        <v>765</v>
      </c>
      <c r="F291" s="285">
        <v>651</v>
      </c>
      <c r="G291" s="285">
        <v>0</v>
      </c>
      <c r="H291" s="296"/>
      <c r="I291" s="296"/>
    </row>
    <row r="292" spans="1:9" x14ac:dyDescent="0.25">
      <c r="A292" s="54">
        <v>309</v>
      </c>
      <c r="B292" s="55" t="s">
        <v>822</v>
      </c>
      <c r="C292" s="55" t="s">
        <v>20</v>
      </c>
      <c r="D292" s="56">
        <v>70</v>
      </c>
      <c r="E292" s="186">
        <v>0</v>
      </c>
      <c r="F292" s="239">
        <v>0</v>
      </c>
      <c r="G292" s="239">
        <v>0</v>
      </c>
      <c r="H292" s="298">
        <v>0</v>
      </c>
      <c r="I292" s="298"/>
    </row>
    <row r="293" spans="1:9" x14ac:dyDescent="0.25">
      <c r="A293" s="137"/>
      <c r="B293" s="138"/>
      <c r="C293" s="138"/>
      <c r="D293" s="127" t="s">
        <v>93</v>
      </c>
      <c r="E293" s="183">
        <v>0</v>
      </c>
      <c r="F293" s="285">
        <v>0</v>
      </c>
      <c r="G293" s="285">
        <v>0</v>
      </c>
      <c r="H293" s="296"/>
      <c r="I293" s="296"/>
    </row>
    <row r="294" spans="1:9" x14ac:dyDescent="0.25">
      <c r="A294" s="54">
        <v>311</v>
      </c>
      <c r="B294" s="55" t="s">
        <v>823</v>
      </c>
      <c r="C294" s="55" t="s">
        <v>20</v>
      </c>
      <c r="D294" s="56">
        <v>70</v>
      </c>
      <c r="E294" s="186">
        <v>0</v>
      </c>
      <c r="F294" s="239">
        <v>0</v>
      </c>
      <c r="G294" s="239">
        <v>0</v>
      </c>
      <c r="H294" s="298">
        <v>0</v>
      </c>
      <c r="I294" s="298"/>
    </row>
    <row r="295" spans="1:9" x14ac:dyDescent="0.25">
      <c r="A295" s="137"/>
      <c r="B295" s="138"/>
      <c r="C295" s="138"/>
      <c r="D295" s="127" t="s">
        <v>93</v>
      </c>
      <c r="E295" s="183">
        <v>0</v>
      </c>
      <c r="F295" s="285">
        <v>0</v>
      </c>
      <c r="G295" s="285">
        <v>0</v>
      </c>
      <c r="H295" s="296"/>
      <c r="I295" s="296"/>
    </row>
    <row r="296" spans="1:9" x14ac:dyDescent="0.25">
      <c r="A296" s="54">
        <v>147</v>
      </c>
      <c r="B296" s="55" t="s">
        <v>830</v>
      </c>
      <c r="C296" s="55" t="s">
        <v>22</v>
      </c>
      <c r="D296" s="56">
        <v>65</v>
      </c>
      <c r="E296" s="186">
        <v>8.1999999999999993</v>
      </c>
      <c r="F296" s="239">
        <v>13.12</v>
      </c>
      <c r="G296" s="239">
        <v>27.79</v>
      </c>
      <c r="H296" s="298">
        <v>2807</v>
      </c>
      <c r="I296" s="298">
        <v>1</v>
      </c>
    </row>
    <row r="297" spans="1:9" x14ac:dyDescent="0.25">
      <c r="A297" s="137"/>
      <c r="B297" s="138"/>
      <c r="C297" s="138"/>
      <c r="D297" s="127" t="s">
        <v>93</v>
      </c>
      <c r="E297" s="183">
        <v>1010</v>
      </c>
      <c r="F297" s="285">
        <v>940</v>
      </c>
      <c r="G297" s="285">
        <v>857</v>
      </c>
      <c r="H297" s="296"/>
      <c r="I297" s="296"/>
    </row>
    <row r="298" spans="1:9" x14ac:dyDescent="0.25">
      <c r="A298" s="54">
        <v>459</v>
      </c>
      <c r="B298" s="55" t="s">
        <v>829</v>
      </c>
      <c r="C298" s="55" t="s">
        <v>171</v>
      </c>
      <c r="D298" s="56">
        <v>65</v>
      </c>
      <c r="E298" s="186">
        <v>8.39</v>
      </c>
      <c r="F298" s="239">
        <v>13.72</v>
      </c>
      <c r="G298" s="239">
        <v>28.68</v>
      </c>
      <c r="H298" s="298">
        <v>2575</v>
      </c>
      <c r="I298" s="298">
        <v>2</v>
      </c>
    </row>
    <row r="299" spans="1:9" x14ac:dyDescent="0.25">
      <c r="A299" s="137"/>
      <c r="B299" s="138"/>
      <c r="C299" s="138"/>
      <c r="D299" s="127" t="s">
        <v>93</v>
      </c>
      <c r="E299" s="183">
        <v>955</v>
      </c>
      <c r="F299" s="285">
        <v>832</v>
      </c>
      <c r="G299" s="285">
        <v>788</v>
      </c>
      <c r="H299" s="296"/>
      <c r="I299" s="296"/>
    </row>
    <row r="300" spans="1:9" x14ac:dyDescent="0.25">
      <c r="A300" s="54">
        <v>146</v>
      </c>
      <c r="B300" s="55" t="s">
        <v>827</v>
      </c>
      <c r="C300" s="55" t="s">
        <v>22</v>
      </c>
      <c r="D300" s="56">
        <v>65</v>
      </c>
      <c r="E300" s="186">
        <v>9.31</v>
      </c>
      <c r="F300" s="239">
        <v>14.88</v>
      </c>
      <c r="G300" s="239">
        <v>31.71</v>
      </c>
      <c r="H300" s="298">
        <v>1907</v>
      </c>
      <c r="I300" s="298">
        <v>3</v>
      </c>
    </row>
    <row r="301" spans="1:9" x14ac:dyDescent="0.25">
      <c r="A301" s="137"/>
      <c r="B301" s="138"/>
      <c r="C301" s="138"/>
      <c r="D301" s="127" t="s">
        <v>93</v>
      </c>
      <c r="E301" s="183">
        <v>697</v>
      </c>
      <c r="F301" s="285">
        <v>637</v>
      </c>
      <c r="G301" s="285">
        <v>573</v>
      </c>
      <c r="H301" s="296"/>
      <c r="I301" s="296"/>
    </row>
    <row r="302" spans="1:9" x14ac:dyDescent="0.25">
      <c r="A302" s="54">
        <v>303</v>
      </c>
      <c r="B302" s="55" t="s">
        <v>828</v>
      </c>
      <c r="C302" s="55" t="s">
        <v>20</v>
      </c>
      <c r="D302" s="56">
        <v>65</v>
      </c>
      <c r="E302" s="186">
        <v>9.52</v>
      </c>
      <c r="F302" s="239">
        <v>15.22</v>
      </c>
      <c r="G302" s="239">
        <v>32.69</v>
      </c>
      <c r="H302" s="298">
        <v>1737</v>
      </c>
      <c r="I302" s="298">
        <v>4</v>
      </c>
    </row>
    <row r="303" spans="1:9" x14ac:dyDescent="0.25">
      <c r="A303" s="137"/>
      <c r="B303" s="138"/>
      <c r="C303" s="138"/>
      <c r="D303" s="127" t="s">
        <v>93</v>
      </c>
      <c r="E303" s="183">
        <v>643</v>
      </c>
      <c r="F303" s="285">
        <v>584</v>
      </c>
      <c r="G303" s="285">
        <v>510</v>
      </c>
      <c r="H303" s="296"/>
      <c r="I303" s="296"/>
    </row>
    <row r="304" spans="1:9" x14ac:dyDescent="0.25">
      <c r="A304" s="54">
        <v>460</v>
      </c>
      <c r="B304" s="55" t="s">
        <v>831</v>
      </c>
      <c r="C304" s="55" t="s">
        <v>171</v>
      </c>
      <c r="D304" s="56">
        <v>65</v>
      </c>
      <c r="E304" s="186">
        <v>10.42</v>
      </c>
      <c r="F304" s="239">
        <v>16.13</v>
      </c>
      <c r="G304" s="239">
        <v>34.409999999999997</v>
      </c>
      <c r="H304" s="298">
        <v>1296</v>
      </c>
      <c r="I304" s="298">
        <v>5</v>
      </c>
    </row>
    <row r="305" spans="1:9" x14ac:dyDescent="0.25">
      <c r="A305" s="137"/>
      <c r="B305" s="138"/>
      <c r="C305" s="138"/>
      <c r="D305" s="127" t="s">
        <v>93</v>
      </c>
      <c r="E305" s="183">
        <v>436</v>
      </c>
      <c r="F305" s="285">
        <v>453</v>
      </c>
      <c r="G305" s="285">
        <v>407</v>
      </c>
      <c r="H305" s="296"/>
      <c r="I305" s="296"/>
    </row>
    <row r="306" spans="1:9" x14ac:dyDescent="0.25">
      <c r="A306" s="54">
        <v>179</v>
      </c>
      <c r="B306" s="55" t="s">
        <v>832</v>
      </c>
      <c r="C306" s="55" t="s">
        <v>324</v>
      </c>
      <c r="D306" s="56">
        <v>60</v>
      </c>
      <c r="E306" s="186">
        <v>8.4499999999999993</v>
      </c>
      <c r="F306" s="239">
        <v>13.27</v>
      </c>
      <c r="G306" s="239">
        <v>27.64</v>
      </c>
      <c r="H306" s="298">
        <v>2449</v>
      </c>
      <c r="I306" s="298">
        <v>1</v>
      </c>
    </row>
    <row r="307" spans="1:9" x14ac:dyDescent="0.25">
      <c r="A307" s="137"/>
      <c r="B307" s="138"/>
      <c r="C307" s="138"/>
      <c r="D307" s="127" t="s">
        <v>93</v>
      </c>
      <c r="E307" s="183">
        <v>844</v>
      </c>
      <c r="F307" s="285">
        <v>823</v>
      </c>
      <c r="G307" s="285">
        <v>782</v>
      </c>
      <c r="H307" s="296"/>
      <c r="I307" s="296"/>
    </row>
    <row r="308" spans="1:9" x14ac:dyDescent="0.25">
      <c r="A308" s="54">
        <v>293</v>
      </c>
      <c r="B308" s="55" t="s">
        <v>834</v>
      </c>
      <c r="C308" s="55" t="s">
        <v>20</v>
      </c>
      <c r="D308" s="56">
        <v>60</v>
      </c>
      <c r="E308" s="186">
        <v>8.68</v>
      </c>
      <c r="F308" s="239">
        <v>14.04</v>
      </c>
      <c r="G308" s="239">
        <v>29.3</v>
      </c>
      <c r="H308" s="298">
        <v>2122</v>
      </c>
      <c r="I308" s="298">
        <v>2</v>
      </c>
    </row>
    <row r="309" spans="1:9" x14ac:dyDescent="0.25">
      <c r="A309" s="137"/>
      <c r="B309" s="138"/>
      <c r="C309" s="138"/>
      <c r="D309" s="127" t="s">
        <v>93</v>
      </c>
      <c r="E309" s="183">
        <v>779</v>
      </c>
      <c r="F309" s="285">
        <v>687</v>
      </c>
      <c r="G309" s="285">
        <v>656</v>
      </c>
      <c r="H309" s="296"/>
      <c r="I309" s="296"/>
    </row>
    <row r="310" spans="1:9" x14ac:dyDescent="0.25">
      <c r="A310" s="54">
        <v>294</v>
      </c>
      <c r="B310" s="55" t="s">
        <v>835</v>
      </c>
      <c r="C310" s="55" t="s">
        <v>20</v>
      </c>
      <c r="D310" s="56">
        <v>60</v>
      </c>
      <c r="E310" s="186">
        <v>9.02</v>
      </c>
      <c r="F310" s="239">
        <v>14.79</v>
      </c>
      <c r="G310" s="239">
        <v>32.31</v>
      </c>
      <c r="H310" s="298">
        <v>1702</v>
      </c>
      <c r="I310" s="298">
        <v>3</v>
      </c>
    </row>
    <row r="311" spans="1:9" x14ac:dyDescent="0.25">
      <c r="A311" s="137"/>
      <c r="B311" s="138"/>
      <c r="C311" s="138"/>
      <c r="D311" s="127" t="s">
        <v>93</v>
      </c>
      <c r="E311" s="183">
        <v>684</v>
      </c>
      <c r="F311" s="285">
        <v>565</v>
      </c>
      <c r="G311" s="285">
        <v>453</v>
      </c>
      <c r="H311" s="296"/>
      <c r="I311" s="296"/>
    </row>
    <row r="312" spans="1:9" x14ac:dyDescent="0.25">
      <c r="A312" s="54">
        <v>183</v>
      </c>
      <c r="B312" s="55" t="s">
        <v>833</v>
      </c>
      <c r="C312" s="55" t="s">
        <v>254</v>
      </c>
      <c r="D312" s="56">
        <v>60</v>
      </c>
      <c r="E312" s="186">
        <v>9.1199999999999992</v>
      </c>
      <c r="F312" s="239">
        <v>15.21</v>
      </c>
      <c r="G312" s="239">
        <v>0</v>
      </c>
      <c r="H312" s="298">
        <v>1161</v>
      </c>
      <c r="I312" s="298">
        <v>4</v>
      </c>
    </row>
    <row r="313" spans="1:9" x14ac:dyDescent="0.25">
      <c r="A313" s="137"/>
      <c r="B313" s="138"/>
      <c r="C313" s="138"/>
      <c r="D313" s="127" t="s">
        <v>93</v>
      </c>
      <c r="E313" s="183">
        <v>659</v>
      </c>
      <c r="F313" s="285">
        <v>502</v>
      </c>
      <c r="G313" s="285">
        <v>0</v>
      </c>
      <c r="H313" s="296"/>
      <c r="I313" s="296"/>
    </row>
    <row r="314" spans="1:9" x14ac:dyDescent="0.25">
      <c r="A314" s="54">
        <v>470</v>
      </c>
      <c r="B314" s="55" t="s">
        <v>836</v>
      </c>
      <c r="C314" s="55" t="s">
        <v>22</v>
      </c>
      <c r="D314" s="56">
        <v>60</v>
      </c>
      <c r="E314" s="186">
        <v>10.24</v>
      </c>
      <c r="F314" s="239">
        <v>0</v>
      </c>
      <c r="G314" s="239">
        <v>0</v>
      </c>
      <c r="H314" s="298">
        <v>396</v>
      </c>
      <c r="I314" s="298">
        <v>5</v>
      </c>
    </row>
    <row r="315" spans="1:9" x14ac:dyDescent="0.25">
      <c r="A315" s="137"/>
      <c r="B315" s="138"/>
      <c r="C315" s="138"/>
      <c r="D315" s="127" t="s">
        <v>93</v>
      </c>
      <c r="E315" s="183">
        <v>396</v>
      </c>
      <c r="F315" s="285">
        <v>0</v>
      </c>
      <c r="G315" s="285">
        <v>0</v>
      </c>
      <c r="H315" s="296"/>
      <c r="I315" s="296"/>
    </row>
    <row r="316" spans="1:9" x14ac:dyDescent="0.25">
      <c r="A316" s="54">
        <v>279</v>
      </c>
      <c r="B316" s="55" t="s">
        <v>839</v>
      </c>
      <c r="C316" s="55" t="s">
        <v>20</v>
      </c>
      <c r="D316" s="56">
        <v>55</v>
      </c>
      <c r="E316" s="186">
        <v>7.96</v>
      </c>
      <c r="F316" s="287">
        <v>12.74</v>
      </c>
      <c r="G316" s="239">
        <v>26.79</v>
      </c>
      <c r="H316" s="298">
        <v>2518</v>
      </c>
      <c r="I316" s="298">
        <v>1</v>
      </c>
    </row>
    <row r="317" spans="1:9" x14ac:dyDescent="0.25">
      <c r="A317" s="137"/>
      <c r="B317" s="138"/>
      <c r="C317" s="138"/>
      <c r="D317" s="127" t="s">
        <v>93</v>
      </c>
      <c r="E317" s="183">
        <v>907</v>
      </c>
      <c r="F317" s="285">
        <v>838</v>
      </c>
      <c r="G317" s="285">
        <v>773</v>
      </c>
      <c r="H317" s="296"/>
      <c r="I317" s="296"/>
    </row>
    <row r="318" spans="1:9" x14ac:dyDescent="0.25">
      <c r="A318" s="54">
        <v>422</v>
      </c>
      <c r="B318" s="55" t="s">
        <v>355</v>
      </c>
      <c r="C318" s="55" t="s">
        <v>144</v>
      </c>
      <c r="D318" s="56">
        <v>55</v>
      </c>
      <c r="E318" s="186">
        <v>8.24</v>
      </c>
      <c r="F318" s="239">
        <v>13.06</v>
      </c>
      <c r="G318" s="239">
        <v>26.68</v>
      </c>
      <c r="H318" s="298">
        <v>2385</v>
      </c>
      <c r="I318" s="298">
        <v>2</v>
      </c>
    </row>
    <row r="319" spans="1:9" x14ac:dyDescent="0.25">
      <c r="A319" s="137"/>
      <c r="B319" s="138"/>
      <c r="C319" s="138"/>
      <c r="D319" s="127" t="s">
        <v>93</v>
      </c>
      <c r="E319" s="183">
        <v>823</v>
      </c>
      <c r="F319" s="285">
        <v>780</v>
      </c>
      <c r="G319" s="285">
        <v>782</v>
      </c>
      <c r="H319" s="296"/>
      <c r="I319" s="296"/>
    </row>
    <row r="320" spans="1:9" x14ac:dyDescent="0.25">
      <c r="A320" s="54">
        <v>275</v>
      </c>
      <c r="B320" s="55" t="s">
        <v>837</v>
      </c>
      <c r="C320" s="55" t="s">
        <v>20</v>
      </c>
      <c r="D320" s="56">
        <v>55</v>
      </c>
      <c r="E320" s="186">
        <v>8.39</v>
      </c>
      <c r="F320" s="239">
        <v>13.49</v>
      </c>
      <c r="G320" s="239">
        <v>27.62</v>
      </c>
      <c r="H320" s="298">
        <v>2187</v>
      </c>
      <c r="I320" s="298">
        <v>3</v>
      </c>
    </row>
    <row r="321" spans="1:9" x14ac:dyDescent="0.25">
      <c r="A321" s="137"/>
      <c r="B321" s="138"/>
      <c r="C321" s="138"/>
      <c r="D321" s="127" t="s">
        <v>93</v>
      </c>
      <c r="E321" s="183">
        <v>779</v>
      </c>
      <c r="F321" s="285">
        <v>701</v>
      </c>
      <c r="G321" s="285">
        <v>707</v>
      </c>
      <c r="H321" s="296"/>
      <c r="I321" s="296"/>
    </row>
    <row r="322" spans="1:9" x14ac:dyDescent="0.25">
      <c r="A322" s="54">
        <v>136</v>
      </c>
      <c r="B322" s="55" t="s">
        <v>838</v>
      </c>
      <c r="C322" s="55" t="s">
        <v>22</v>
      </c>
      <c r="D322" s="56">
        <v>55</v>
      </c>
      <c r="E322" s="186">
        <v>8.36</v>
      </c>
      <c r="F322" s="239">
        <v>13.47</v>
      </c>
      <c r="G322" s="239">
        <v>28.15</v>
      </c>
      <c r="H322" s="298">
        <v>2160</v>
      </c>
      <c r="I322" s="298">
        <v>4</v>
      </c>
    </row>
    <row r="323" spans="1:9" x14ac:dyDescent="0.25">
      <c r="A323" s="137"/>
      <c r="B323" s="138"/>
      <c r="C323" s="138"/>
      <c r="D323" s="127" t="s">
        <v>93</v>
      </c>
      <c r="E323" s="183">
        <v>789</v>
      </c>
      <c r="F323" s="285">
        <v>705</v>
      </c>
      <c r="G323" s="285">
        <v>666</v>
      </c>
      <c r="H323" s="296"/>
      <c r="I323" s="296"/>
    </row>
    <row r="324" spans="1:9" x14ac:dyDescent="0.25">
      <c r="A324" s="54">
        <v>291</v>
      </c>
      <c r="B324" s="55" t="s">
        <v>845</v>
      </c>
      <c r="C324" s="55" t="s">
        <v>20</v>
      </c>
      <c r="D324" s="56">
        <v>55</v>
      </c>
      <c r="E324" s="186">
        <v>8.33</v>
      </c>
      <c r="F324" s="239">
        <v>13.46</v>
      </c>
      <c r="G324" s="239">
        <v>28.32</v>
      </c>
      <c r="H324" s="298">
        <v>2156</v>
      </c>
      <c r="I324" s="298">
        <v>5</v>
      </c>
    </row>
    <row r="325" spans="1:9" x14ac:dyDescent="0.25">
      <c r="A325" s="137"/>
      <c r="B325" s="138"/>
      <c r="C325" s="138"/>
      <c r="D325" s="127" t="s">
        <v>93</v>
      </c>
      <c r="E325" s="183">
        <v>796</v>
      </c>
      <c r="F325" s="285">
        <v>707</v>
      </c>
      <c r="G325" s="285">
        <v>653</v>
      </c>
      <c r="H325" s="296"/>
      <c r="I325" s="296"/>
    </row>
    <row r="326" spans="1:9" x14ac:dyDescent="0.25">
      <c r="A326" s="54">
        <v>283</v>
      </c>
      <c r="B326" s="55" t="s">
        <v>841</v>
      </c>
      <c r="C326" s="55" t="s">
        <v>20</v>
      </c>
      <c r="D326" s="56">
        <v>55</v>
      </c>
      <c r="E326" s="186">
        <v>8.6199999999999992</v>
      </c>
      <c r="F326" s="239">
        <v>13.78</v>
      </c>
      <c r="G326" s="239">
        <v>28.67</v>
      </c>
      <c r="H326" s="298">
        <v>1990</v>
      </c>
      <c r="I326" s="298">
        <v>6</v>
      </c>
    </row>
    <row r="327" spans="1:9" x14ac:dyDescent="0.25">
      <c r="A327" s="137"/>
      <c r="B327" s="138"/>
      <c r="C327" s="138"/>
      <c r="D327" s="127" t="s">
        <v>93</v>
      </c>
      <c r="E327" s="183">
        <v>713</v>
      </c>
      <c r="F327" s="285">
        <v>651</v>
      </c>
      <c r="G327" s="285">
        <v>626</v>
      </c>
      <c r="H327" s="296"/>
      <c r="I327" s="296"/>
    </row>
    <row r="328" spans="1:9" x14ac:dyDescent="0.25">
      <c r="A328" s="54">
        <v>290</v>
      </c>
      <c r="B328" s="55" t="s">
        <v>844</v>
      </c>
      <c r="C328" s="55" t="s">
        <v>20</v>
      </c>
      <c r="D328" s="56">
        <v>55</v>
      </c>
      <c r="E328" s="186">
        <v>8.4</v>
      </c>
      <c r="F328" s="239">
        <v>14</v>
      </c>
      <c r="G328" s="239">
        <v>29.23</v>
      </c>
      <c r="H328" s="298">
        <v>1975</v>
      </c>
      <c r="I328" s="298">
        <v>7</v>
      </c>
    </row>
    <row r="329" spans="1:9" x14ac:dyDescent="0.25">
      <c r="A329" s="137"/>
      <c r="B329" s="138"/>
      <c r="C329" s="138"/>
      <c r="D329" s="127" t="s">
        <v>93</v>
      </c>
      <c r="E329" s="183">
        <v>775</v>
      </c>
      <c r="F329" s="285">
        <v>614</v>
      </c>
      <c r="G329" s="285">
        <v>586</v>
      </c>
      <c r="H329" s="296"/>
      <c r="I329" s="296"/>
    </row>
    <row r="330" spans="1:9" x14ac:dyDescent="0.25">
      <c r="A330" s="54">
        <v>138</v>
      </c>
      <c r="B330" s="55" t="s">
        <v>354</v>
      </c>
      <c r="C330" s="55" t="s">
        <v>22</v>
      </c>
      <c r="D330" s="56">
        <v>55</v>
      </c>
      <c r="E330" s="186">
        <v>8.6300000000000008</v>
      </c>
      <c r="F330" s="239">
        <v>14.07</v>
      </c>
      <c r="G330" s="239">
        <v>29.52</v>
      </c>
      <c r="H330" s="298">
        <v>1878</v>
      </c>
      <c r="I330" s="298">
        <v>8</v>
      </c>
    </row>
    <row r="331" spans="1:9" x14ac:dyDescent="0.25">
      <c r="A331" s="137"/>
      <c r="B331" s="138"/>
      <c r="C331" s="138"/>
      <c r="D331" s="127" t="s">
        <v>93</v>
      </c>
      <c r="E331" s="183">
        <v>710</v>
      </c>
      <c r="F331" s="285">
        <v>603</v>
      </c>
      <c r="G331" s="285">
        <v>565</v>
      </c>
      <c r="H331" s="296"/>
      <c r="I331" s="296"/>
    </row>
    <row r="332" spans="1:9" x14ac:dyDescent="0.25">
      <c r="A332" s="54">
        <v>457</v>
      </c>
      <c r="B332" s="55" t="s">
        <v>842</v>
      </c>
      <c r="C332" s="55" t="s">
        <v>171</v>
      </c>
      <c r="D332" s="56">
        <v>55</v>
      </c>
      <c r="E332" s="186">
        <v>8.94</v>
      </c>
      <c r="F332" s="239">
        <v>14.31</v>
      </c>
      <c r="G332" s="239">
        <v>29.55</v>
      </c>
      <c r="H332" s="298">
        <v>1751</v>
      </c>
      <c r="I332" s="298">
        <v>9</v>
      </c>
    </row>
    <row r="333" spans="1:9" x14ac:dyDescent="0.25">
      <c r="A333" s="137"/>
      <c r="B333" s="138"/>
      <c r="C333" s="138"/>
      <c r="D333" s="127" t="s">
        <v>93</v>
      </c>
      <c r="E333" s="183">
        <v>625</v>
      </c>
      <c r="F333" s="285">
        <v>563</v>
      </c>
      <c r="G333" s="285">
        <v>563</v>
      </c>
      <c r="H333" s="296"/>
      <c r="I333" s="296"/>
    </row>
    <row r="334" spans="1:9" x14ac:dyDescent="0.25">
      <c r="A334" s="54">
        <v>141</v>
      </c>
      <c r="B334" s="55" t="s">
        <v>846</v>
      </c>
      <c r="C334" s="55" t="s">
        <v>22</v>
      </c>
      <c r="D334" s="56">
        <v>55</v>
      </c>
      <c r="E334" s="186">
        <v>8.7200000000000006</v>
      </c>
      <c r="F334" s="239">
        <v>14.51</v>
      </c>
      <c r="G334" s="239">
        <v>30.39</v>
      </c>
      <c r="H334" s="298">
        <v>1720</v>
      </c>
      <c r="I334" s="298">
        <v>10</v>
      </c>
    </row>
    <row r="335" spans="1:9" x14ac:dyDescent="0.25">
      <c r="A335" s="137"/>
      <c r="B335" s="138"/>
      <c r="C335" s="138"/>
      <c r="D335" s="127" t="s">
        <v>93</v>
      </c>
      <c r="E335" s="183">
        <v>684</v>
      </c>
      <c r="F335" s="285">
        <v>531</v>
      </c>
      <c r="G335" s="285">
        <v>505</v>
      </c>
      <c r="H335" s="296"/>
      <c r="I335" s="296"/>
    </row>
    <row r="336" spans="1:9" x14ac:dyDescent="0.25">
      <c r="A336" s="54">
        <v>282</v>
      </c>
      <c r="B336" s="55" t="s">
        <v>840</v>
      </c>
      <c r="C336" s="55" t="s">
        <v>20</v>
      </c>
      <c r="D336" s="56">
        <v>55</v>
      </c>
      <c r="E336" s="186">
        <v>0</v>
      </c>
      <c r="F336" s="239">
        <v>13.98</v>
      </c>
      <c r="G336" s="239">
        <v>28.72</v>
      </c>
      <c r="H336" s="298">
        <v>1241</v>
      </c>
      <c r="I336" s="298">
        <v>11</v>
      </c>
    </row>
    <row r="337" spans="1:9" x14ac:dyDescent="0.25">
      <c r="A337" s="137"/>
      <c r="B337" s="138"/>
      <c r="C337" s="138"/>
      <c r="D337" s="127" t="s">
        <v>93</v>
      </c>
      <c r="E337" s="183">
        <v>0</v>
      </c>
      <c r="F337" s="285">
        <v>618</v>
      </c>
      <c r="G337" s="285">
        <v>623</v>
      </c>
      <c r="H337" s="296"/>
      <c r="I337" s="296"/>
    </row>
    <row r="338" spans="1:9" x14ac:dyDescent="0.25">
      <c r="A338" s="54">
        <v>442</v>
      </c>
      <c r="B338" s="55" t="s">
        <v>25</v>
      </c>
      <c r="C338" s="55" t="s">
        <v>26</v>
      </c>
      <c r="D338" s="56">
        <v>55</v>
      </c>
      <c r="E338" s="186">
        <v>0</v>
      </c>
      <c r="F338" s="239">
        <v>0</v>
      </c>
      <c r="G338" s="239">
        <v>0</v>
      </c>
      <c r="H338" s="298">
        <v>0</v>
      </c>
      <c r="I338" s="298"/>
    </row>
    <row r="339" spans="1:9" x14ac:dyDescent="0.25">
      <c r="A339" s="137"/>
      <c r="B339" s="138"/>
      <c r="C339" s="138"/>
      <c r="D339" s="127" t="s">
        <v>93</v>
      </c>
      <c r="E339" s="183">
        <v>0</v>
      </c>
      <c r="F339" s="285">
        <v>0</v>
      </c>
      <c r="G339" s="285">
        <v>0</v>
      </c>
      <c r="H339" s="296"/>
      <c r="I339" s="296"/>
    </row>
    <row r="340" spans="1:9" x14ac:dyDescent="0.25">
      <c r="A340" s="54">
        <v>287</v>
      </c>
      <c r="B340" s="55" t="s">
        <v>843</v>
      </c>
      <c r="C340" s="55" t="s">
        <v>20</v>
      </c>
      <c r="D340" s="56">
        <v>55</v>
      </c>
      <c r="E340" s="186">
        <v>0</v>
      </c>
      <c r="F340" s="239">
        <v>0</v>
      </c>
      <c r="G340" s="239">
        <v>0</v>
      </c>
      <c r="H340" s="298">
        <v>0</v>
      </c>
      <c r="I340" s="298"/>
    </row>
    <row r="341" spans="1:9" x14ac:dyDescent="0.25">
      <c r="A341" s="137"/>
      <c r="B341" s="138"/>
      <c r="C341" s="138"/>
      <c r="D341" s="127" t="s">
        <v>93</v>
      </c>
      <c r="E341" s="183">
        <v>0</v>
      </c>
      <c r="F341" s="285">
        <v>0</v>
      </c>
      <c r="G341" s="285">
        <v>0</v>
      </c>
      <c r="H341" s="296"/>
      <c r="I341" s="296"/>
    </row>
    <row r="342" spans="1:9" x14ac:dyDescent="0.25">
      <c r="A342" s="54">
        <v>129</v>
      </c>
      <c r="B342" s="55" t="s">
        <v>848</v>
      </c>
      <c r="C342" s="55" t="s">
        <v>22</v>
      </c>
      <c r="D342" s="56">
        <v>50</v>
      </c>
      <c r="E342" s="186">
        <v>7.71</v>
      </c>
      <c r="F342" s="239">
        <v>12.1</v>
      </c>
      <c r="G342" s="239">
        <v>24.94</v>
      </c>
      <c r="H342" s="298">
        <v>2646</v>
      </c>
      <c r="I342" s="298">
        <v>1</v>
      </c>
    </row>
    <row r="343" spans="1:9" x14ac:dyDescent="0.25">
      <c r="A343" s="137"/>
      <c r="B343" s="138"/>
      <c r="C343" s="138"/>
      <c r="D343" s="127" t="s">
        <v>93</v>
      </c>
      <c r="E343" s="183">
        <v>907</v>
      </c>
      <c r="F343" s="285">
        <v>885</v>
      </c>
      <c r="G343" s="285">
        <v>854</v>
      </c>
      <c r="H343" s="296"/>
      <c r="I343" s="296"/>
    </row>
    <row r="344" spans="1:9" x14ac:dyDescent="0.25">
      <c r="A344" s="54">
        <v>456</v>
      </c>
      <c r="B344" s="55" t="s">
        <v>852</v>
      </c>
      <c r="C344" s="55" t="s">
        <v>171</v>
      </c>
      <c r="D344" s="56">
        <v>50</v>
      </c>
      <c r="E344" s="186">
        <v>7.8</v>
      </c>
      <c r="F344" s="239">
        <v>12.51</v>
      </c>
      <c r="G344" s="239">
        <v>25.8</v>
      </c>
      <c r="H344" s="298">
        <v>2464</v>
      </c>
      <c r="I344" s="298">
        <v>2</v>
      </c>
    </row>
    <row r="345" spans="1:9" x14ac:dyDescent="0.25">
      <c r="A345" s="137"/>
      <c r="B345" s="138"/>
      <c r="C345" s="138"/>
      <c r="D345" s="127" t="s">
        <v>93</v>
      </c>
      <c r="E345" s="183">
        <v>879</v>
      </c>
      <c r="F345" s="285">
        <v>804</v>
      </c>
      <c r="G345" s="285">
        <v>781</v>
      </c>
      <c r="H345" s="296"/>
      <c r="I345" s="296"/>
    </row>
    <row r="346" spans="1:9" x14ac:dyDescent="0.25">
      <c r="A346" s="54">
        <v>269</v>
      </c>
      <c r="B346" s="55" t="s">
        <v>854</v>
      </c>
      <c r="C346" s="55" t="s">
        <v>20</v>
      </c>
      <c r="D346" s="56">
        <v>50</v>
      </c>
      <c r="E346" s="186">
        <v>8.1199999999999992</v>
      </c>
      <c r="F346" s="239">
        <v>12.97</v>
      </c>
      <c r="G346" s="239">
        <v>26.64</v>
      </c>
      <c r="H346" s="298">
        <v>2206</v>
      </c>
      <c r="I346" s="298">
        <v>3</v>
      </c>
    </row>
    <row r="347" spans="1:9" x14ac:dyDescent="0.25">
      <c r="A347" s="137"/>
      <c r="B347" s="138"/>
      <c r="C347" s="138"/>
      <c r="D347" s="127" t="s">
        <v>93</v>
      </c>
      <c r="E347" s="183">
        <v>779</v>
      </c>
      <c r="F347" s="285">
        <v>717</v>
      </c>
      <c r="G347" s="285">
        <v>710</v>
      </c>
      <c r="H347" s="296"/>
      <c r="I347" s="296"/>
    </row>
    <row r="348" spans="1:9" x14ac:dyDescent="0.25">
      <c r="A348" s="54">
        <v>455</v>
      </c>
      <c r="B348" s="55" t="s">
        <v>851</v>
      </c>
      <c r="C348" s="55" t="s">
        <v>171</v>
      </c>
      <c r="D348" s="56">
        <v>50</v>
      </c>
      <c r="E348" s="186">
        <v>8.2100000000000009</v>
      </c>
      <c r="F348" s="239">
        <v>12.92</v>
      </c>
      <c r="G348" s="239">
        <v>27.08</v>
      </c>
      <c r="H348" s="298">
        <v>2152</v>
      </c>
      <c r="I348" s="298">
        <v>4</v>
      </c>
    </row>
    <row r="349" spans="1:9" x14ac:dyDescent="0.25">
      <c r="A349" s="137"/>
      <c r="B349" s="138"/>
      <c r="C349" s="138"/>
      <c r="D349" s="127" t="s">
        <v>93</v>
      </c>
      <c r="E349" s="183">
        <v>752</v>
      </c>
      <c r="F349" s="285">
        <v>725</v>
      </c>
      <c r="G349" s="285">
        <v>675</v>
      </c>
      <c r="H349" s="296"/>
      <c r="I349" s="296"/>
    </row>
    <row r="350" spans="1:9" x14ac:dyDescent="0.25">
      <c r="A350" s="54">
        <v>195</v>
      </c>
      <c r="B350" s="55" t="s">
        <v>565</v>
      </c>
      <c r="C350" s="55" t="s">
        <v>18</v>
      </c>
      <c r="D350" s="56">
        <v>50</v>
      </c>
      <c r="E350" s="186">
        <v>8.27</v>
      </c>
      <c r="F350" s="239">
        <v>13.12</v>
      </c>
      <c r="G350" s="239">
        <v>27.17</v>
      </c>
      <c r="H350" s="298">
        <v>2089</v>
      </c>
      <c r="I350" s="298">
        <v>5</v>
      </c>
    </row>
    <row r="351" spans="1:9" x14ac:dyDescent="0.25">
      <c r="A351" s="137"/>
      <c r="B351" s="138"/>
      <c r="C351" s="138"/>
      <c r="D351" s="127" t="s">
        <v>93</v>
      </c>
      <c r="E351" s="183">
        <v>732</v>
      </c>
      <c r="F351" s="285">
        <v>689</v>
      </c>
      <c r="G351" s="285">
        <v>668</v>
      </c>
      <c r="H351" s="296"/>
      <c r="I351" s="296"/>
    </row>
    <row r="352" spans="1:9" x14ac:dyDescent="0.25">
      <c r="A352" s="54">
        <v>196</v>
      </c>
      <c r="B352" s="55" t="s">
        <v>146</v>
      </c>
      <c r="C352" s="55" t="s">
        <v>18</v>
      </c>
      <c r="D352" s="56">
        <v>50</v>
      </c>
      <c r="E352" s="186">
        <v>8.3000000000000007</v>
      </c>
      <c r="F352" s="239">
        <v>13.45</v>
      </c>
      <c r="G352" s="239">
        <v>27.56</v>
      </c>
      <c r="H352" s="298">
        <v>1995</v>
      </c>
      <c r="I352" s="298">
        <v>6</v>
      </c>
    </row>
    <row r="353" spans="1:9" x14ac:dyDescent="0.25">
      <c r="A353" s="137"/>
      <c r="B353" s="138"/>
      <c r="C353" s="138"/>
      <c r="D353" s="127" t="s">
        <v>93</v>
      </c>
      <c r="E353" s="183">
        <v>726</v>
      </c>
      <c r="F353" s="285">
        <v>631</v>
      </c>
      <c r="G353" s="285">
        <v>638</v>
      </c>
      <c r="H353" s="296"/>
      <c r="I353" s="296"/>
    </row>
    <row r="354" spans="1:9" x14ac:dyDescent="0.25">
      <c r="A354" s="54">
        <v>261</v>
      </c>
      <c r="B354" s="55" t="s">
        <v>850</v>
      </c>
      <c r="C354" s="55" t="s">
        <v>20</v>
      </c>
      <c r="D354" s="56">
        <v>50</v>
      </c>
      <c r="E354" s="186">
        <v>8.43</v>
      </c>
      <c r="F354" s="239">
        <v>13.32</v>
      </c>
      <c r="G354" s="239">
        <v>27.51</v>
      </c>
      <c r="H354" s="298">
        <v>1982</v>
      </c>
      <c r="I354" s="298">
        <v>7</v>
      </c>
    </row>
    <row r="355" spans="1:9" x14ac:dyDescent="0.25">
      <c r="A355" s="137"/>
      <c r="B355" s="138"/>
      <c r="C355" s="138"/>
      <c r="D355" s="127" t="s">
        <v>93</v>
      </c>
      <c r="E355" s="183">
        <v>687</v>
      </c>
      <c r="F355" s="285">
        <v>653</v>
      </c>
      <c r="G355" s="285">
        <v>642</v>
      </c>
      <c r="H355" s="296"/>
      <c r="I355" s="296"/>
    </row>
    <row r="356" spans="1:9" x14ac:dyDescent="0.25">
      <c r="A356" s="54">
        <v>182</v>
      </c>
      <c r="B356" s="55" t="s">
        <v>853</v>
      </c>
      <c r="C356" s="55" t="s">
        <v>254</v>
      </c>
      <c r="D356" s="56">
        <v>50</v>
      </c>
      <c r="E356" s="186">
        <v>8.77</v>
      </c>
      <c r="F356" s="239">
        <v>13.79</v>
      </c>
      <c r="G356" s="239">
        <v>28.43</v>
      </c>
      <c r="H356" s="298">
        <v>1738</v>
      </c>
      <c r="I356" s="298">
        <v>8</v>
      </c>
    </row>
    <row r="357" spans="1:9" x14ac:dyDescent="0.25">
      <c r="A357" s="137"/>
      <c r="B357" s="138"/>
      <c r="C357" s="138"/>
      <c r="D357" s="127" t="s">
        <v>93</v>
      </c>
      <c r="E357" s="183">
        <v>592</v>
      </c>
      <c r="F357" s="285">
        <v>573</v>
      </c>
      <c r="G357" s="285">
        <v>573</v>
      </c>
      <c r="H357" s="296"/>
      <c r="I357" s="296"/>
    </row>
    <row r="358" spans="1:9" x14ac:dyDescent="0.25">
      <c r="A358" s="54">
        <v>420</v>
      </c>
      <c r="B358" s="55" t="s">
        <v>849</v>
      </c>
      <c r="C358" s="55" t="s">
        <v>144</v>
      </c>
      <c r="D358" s="56">
        <v>50</v>
      </c>
      <c r="E358" s="186">
        <v>9.5500000000000007</v>
      </c>
      <c r="F358" s="239">
        <v>14.6</v>
      </c>
      <c r="G358" s="239">
        <v>29.97</v>
      </c>
      <c r="H358" s="298">
        <v>1309</v>
      </c>
      <c r="I358" s="298">
        <v>9</v>
      </c>
    </row>
    <row r="359" spans="1:9" x14ac:dyDescent="0.25">
      <c r="A359" s="137"/>
      <c r="B359" s="138"/>
      <c r="C359" s="138"/>
      <c r="D359" s="127" t="s">
        <v>93</v>
      </c>
      <c r="E359" s="183">
        <v>401</v>
      </c>
      <c r="F359" s="285">
        <v>444</v>
      </c>
      <c r="G359" s="285">
        <v>464</v>
      </c>
      <c r="H359" s="296"/>
      <c r="I359" s="296"/>
    </row>
    <row r="360" spans="1:9" x14ac:dyDescent="0.25">
      <c r="A360" s="54">
        <v>135</v>
      </c>
      <c r="B360" s="55" t="s">
        <v>855</v>
      </c>
      <c r="C360" s="55" t="s">
        <v>22</v>
      </c>
      <c r="D360" s="56">
        <v>50</v>
      </c>
      <c r="E360" s="186">
        <v>8.5399999999999991</v>
      </c>
      <c r="F360" s="239">
        <v>20.440000000000001</v>
      </c>
      <c r="G360" s="239">
        <v>0</v>
      </c>
      <c r="H360" s="298">
        <v>656</v>
      </c>
      <c r="I360" s="298">
        <v>10</v>
      </c>
    </row>
    <row r="361" spans="1:9" x14ac:dyDescent="0.25">
      <c r="A361" s="137"/>
      <c r="B361" s="138"/>
      <c r="C361" s="138"/>
      <c r="D361" s="127" t="s">
        <v>93</v>
      </c>
      <c r="E361" s="183">
        <v>656</v>
      </c>
      <c r="F361" s="285">
        <v>0</v>
      </c>
      <c r="G361" s="285">
        <v>0</v>
      </c>
      <c r="H361" s="296"/>
      <c r="I361" s="296"/>
    </row>
    <row r="362" spans="1:9" x14ac:dyDescent="0.25">
      <c r="A362" s="54">
        <v>419</v>
      </c>
      <c r="B362" s="55" t="s">
        <v>304</v>
      </c>
      <c r="C362" s="55" t="s">
        <v>144</v>
      </c>
      <c r="D362" s="56">
        <v>50</v>
      </c>
      <c r="E362" s="186">
        <v>0</v>
      </c>
      <c r="F362" s="239">
        <v>0</v>
      </c>
      <c r="G362" s="239">
        <v>0</v>
      </c>
      <c r="H362" s="298">
        <v>0</v>
      </c>
      <c r="I362" s="298"/>
    </row>
    <row r="363" spans="1:9" x14ac:dyDescent="0.25">
      <c r="A363" s="137"/>
      <c r="B363" s="138"/>
      <c r="C363" s="138"/>
      <c r="D363" s="127" t="s">
        <v>93</v>
      </c>
      <c r="E363" s="183">
        <v>0</v>
      </c>
      <c r="F363" s="285">
        <v>0</v>
      </c>
      <c r="G363" s="285">
        <v>0</v>
      </c>
      <c r="H363" s="296"/>
      <c r="I363" s="296"/>
    </row>
    <row r="364" spans="1:9" x14ac:dyDescent="0.25">
      <c r="A364" s="54">
        <v>259</v>
      </c>
      <c r="B364" s="55" t="s">
        <v>847</v>
      </c>
      <c r="C364" s="55" t="s">
        <v>20</v>
      </c>
      <c r="D364" s="56">
        <v>50</v>
      </c>
      <c r="E364" s="186">
        <v>0</v>
      </c>
      <c r="F364" s="239">
        <v>0</v>
      </c>
      <c r="G364" s="239">
        <v>0</v>
      </c>
      <c r="H364" s="298">
        <v>0</v>
      </c>
      <c r="I364" s="298"/>
    </row>
    <row r="365" spans="1:9" x14ac:dyDescent="0.25">
      <c r="A365" s="137"/>
      <c r="B365" s="138"/>
      <c r="C365" s="138"/>
      <c r="D365" s="127" t="s">
        <v>93</v>
      </c>
      <c r="E365" s="183">
        <v>0</v>
      </c>
      <c r="F365" s="285">
        <v>0</v>
      </c>
      <c r="G365" s="285">
        <v>0</v>
      </c>
      <c r="H365" s="296"/>
      <c r="I365" s="296"/>
    </row>
    <row r="366" spans="1:9" x14ac:dyDescent="0.25">
      <c r="A366" s="54">
        <v>249</v>
      </c>
      <c r="B366" s="55" t="s">
        <v>153</v>
      </c>
      <c r="C366" s="55" t="s">
        <v>20</v>
      </c>
      <c r="D366" s="56">
        <v>45</v>
      </c>
      <c r="E366" s="186">
        <v>7.54</v>
      </c>
      <c r="F366" s="239">
        <v>12.09</v>
      </c>
      <c r="G366" s="239">
        <v>24.93</v>
      </c>
      <c r="H366" s="298">
        <v>2474</v>
      </c>
      <c r="I366" s="298">
        <v>1</v>
      </c>
    </row>
    <row r="367" spans="1:9" x14ac:dyDescent="0.25">
      <c r="A367" s="137"/>
      <c r="B367" s="138"/>
      <c r="C367" s="138"/>
      <c r="D367" s="127" t="s">
        <v>93</v>
      </c>
      <c r="E367" s="183">
        <v>882</v>
      </c>
      <c r="F367" s="285">
        <v>810</v>
      </c>
      <c r="G367" s="285">
        <v>782</v>
      </c>
      <c r="H367" s="296"/>
      <c r="I367" s="296"/>
    </row>
    <row r="368" spans="1:9" x14ac:dyDescent="0.25">
      <c r="A368" s="54">
        <v>126</v>
      </c>
      <c r="B368" s="55" t="s">
        <v>572</v>
      </c>
      <c r="C368" s="55" t="s">
        <v>22</v>
      </c>
      <c r="D368" s="56">
        <v>45</v>
      </c>
      <c r="E368" s="186">
        <v>7.71</v>
      </c>
      <c r="F368" s="239">
        <v>12.37</v>
      </c>
      <c r="G368" s="239">
        <v>24.28</v>
      </c>
      <c r="H368" s="298">
        <v>2421</v>
      </c>
      <c r="I368" s="298">
        <v>2</v>
      </c>
    </row>
    <row r="369" spans="1:9" x14ac:dyDescent="0.25">
      <c r="A369" s="137"/>
      <c r="B369" s="138"/>
      <c r="C369" s="138"/>
      <c r="D369" s="127" t="s">
        <v>93</v>
      </c>
      <c r="E369" s="183">
        <v>826</v>
      </c>
      <c r="F369" s="285">
        <v>755</v>
      </c>
      <c r="G369" s="285">
        <v>840</v>
      </c>
      <c r="H369" s="296"/>
      <c r="I369" s="296"/>
    </row>
    <row r="370" spans="1:9" x14ac:dyDescent="0.25">
      <c r="A370" s="54">
        <v>123</v>
      </c>
      <c r="B370" s="55" t="s">
        <v>859</v>
      </c>
      <c r="C370" s="55" t="s">
        <v>22</v>
      </c>
      <c r="D370" s="56">
        <v>45</v>
      </c>
      <c r="E370" s="186">
        <v>7.77</v>
      </c>
      <c r="F370" s="239">
        <v>12.3</v>
      </c>
      <c r="G370" s="239">
        <v>25.02</v>
      </c>
      <c r="H370" s="298">
        <v>2351</v>
      </c>
      <c r="I370" s="298">
        <v>3</v>
      </c>
    </row>
    <row r="371" spans="1:9" x14ac:dyDescent="0.25">
      <c r="A371" s="137"/>
      <c r="B371" s="138"/>
      <c r="C371" s="138"/>
      <c r="D371" s="127" t="s">
        <v>93</v>
      </c>
      <c r="E371" s="183">
        <v>809</v>
      </c>
      <c r="F371" s="285">
        <v>767</v>
      </c>
      <c r="G371" s="285">
        <v>775</v>
      </c>
      <c r="H371" s="296"/>
      <c r="I371" s="296"/>
    </row>
    <row r="372" spans="1:9" x14ac:dyDescent="0.25">
      <c r="A372" s="54">
        <v>252</v>
      </c>
      <c r="B372" s="55" t="s">
        <v>858</v>
      </c>
      <c r="C372" s="55" t="s">
        <v>20</v>
      </c>
      <c r="D372" s="56">
        <v>45</v>
      </c>
      <c r="E372" s="186">
        <v>8.86</v>
      </c>
      <c r="F372" s="239">
        <v>14.14</v>
      </c>
      <c r="G372" s="239">
        <v>29.08</v>
      </c>
      <c r="H372" s="298">
        <v>1400</v>
      </c>
      <c r="I372" s="298">
        <v>4</v>
      </c>
    </row>
    <row r="373" spans="1:9" x14ac:dyDescent="0.25">
      <c r="A373" s="137"/>
      <c r="B373" s="138"/>
      <c r="C373" s="138"/>
      <c r="D373" s="127" t="s">
        <v>93</v>
      </c>
      <c r="E373" s="183">
        <v>498</v>
      </c>
      <c r="F373" s="285">
        <v>444</v>
      </c>
      <c r="G373" s="285">
        <v>458</v>
      </c>
      <c r="H373" s="296"/>
      <c r="I373" s="296"/>
    </row>
    <row r="374" spans="1:9" x14ac:dyDescent="0.25">
      <c r="A374" s="54">
        <v>257</v>
      </c>
      <c r="B374" s="55" t="s">
        <v>861</v>
      </c>
      <c r="C374" s="55" t="s">
        <v>20</v>
      </c>
      <c r="D374" s="56">
        <v>45</v>
      </c>
      <c r="E374" s="186">
        <v>8.4600000000000009</v>
      </c>
      <c r="F374" s="239">
        <v>14.62</v>
      </c>
      <c r="G374" s="239">
        <v>29.71</v>
      </c>
      <c r="H374" s="298">
        <v>1394</v>
      </c>
      <c r="I374" s="298">
        <v>5</v>
      </c>
    </row>
    <row r="375" spans="1:9" x14ac:dyDescent="0.25">
      <c r="A375" s="137"/>
      <c r="B375" s="138"/>
      <c r="C375" s="138"/>
      <c r="D375" s="127" t="s">
        <v>93</v>
      </c>
      <c r="E375" s="183">
        <v>604</v>
      </c>
      <c r="F375" s="285">
        <v>374</v>
      </c>
      <c r="G375" s="285">
        <v>416</v>
      </c>
      <c r="H375" s="296"/>
      <c r="I375" s="296"/>
    </row>
    <row r="376" spans="1:9" x14ac:dyDescent="0.25">
      <c r="A376" s="54">
        <v>438</v>
      </c>
      <c r="B376" s="55" t="s">
        <v>157</v>
      </c>
      <c r="C376" s="55" t="s">
        <v>26</v>
      </c>
      <c r="D376" s="56">
        <v>45</v>
      </c>
      <c r="E376" s="186">
        <v>8.5</v>
      </c>
      <c r="F376" s="239">
        <v>0</v>
      </c>
      <c r="G376" s="239">
        <v>0</v>
      </c>
      <c r="H376" s="298">
        <v>592</v>
      </c>
      <c r="I376" s="298">
        <v>6</v>
      </c>
    </row>
    <row r="377" spans="1:9" x14ac:dyDescent="0.25">
      <c r="A377" s="137"/>
      <c r="B377" s="138"/>
      <c r="C377" s="138"/>
      <c r="D377" s="127" t="s">
        <v>93</v>
      </c>
      <c r="E377" s="183">
        <v>592</v>
      </c>
      <c r="F377" s="285">
        <v>0</v>
      </c>
      <c r="G377" s="285">
        <v>0</v>
      </c>
      <c r="H377" s="296"/>
      <c r="I377" s="296"/>
    </row>
    <row r="378" spans="1:9" x14ac:dyDescent="0.25">
      <c r="A378" s="54">
        <v>246</v>
      </c>
      <c r="B378" s="55" t="s">
        <v>856</v>
      </c>
      <c r="C378" s="55" t="s">
        <v>20</v>
      </c>
      <c r="D378" s="56">
        <v>45</v>
      </c>
      <c r="E378" s="186">
        <v>0</v>
      </c>
      <c r="F378" s="239">
        <v>0</v>
      </c>
      <c r="G378" s="239">
        <v>0</v>
      </c>
      <c r="H378" s="298">
        <v>0</v>
      </c>
      <c r="I378" s="298"/>
    </row>
    <row r="379" spans="1:9" x14ac:dyDescent="0.25">
      <c r="A379" s="137"/>
      <c r="B379" s="138"/>
      <c r="C379" s="138"/>
      <c r="D379" s="127" t="s">
        <v>93</v>
      </c>
      <c r="E379" s="183">
        <v>0</v>
      </c>
      <c r="F379" s="285">
        <v>0</v>
      </c>
      <c r="G379" s="285">
        <v>0</v>
      </c>
      <c r="H379" s="296"/>
      <c r="I379" s="296"/>
    </row>
    <row r="380" spans="1:9" x14ac:dyDescent="0.25">
      <c r="A380" s="54">
        <v>250</v>
      </c>
      <c r="B380" s="55" t="s">
        <v>857</v>
      </c>
      <c r="C380" s="55" t="s">
        <v>20</v>
      </c>
      <c r="D380" s="56">
        <v>45</v>
      </c>
      <c r="E380" s="186">
        <v>0</v>
      </c>
      <c r="F380" s="239">
        <v>0</v>
      </c>
      <c r="G380" s="239">
        <v>0</v>
      </c>
      <c r="H380" s="298">
        <v>0</v>
      </c>
      <c r="I380" s="298"/>
    </row>
    <row r="381" spans="1:9" x14ac:dyDescent="0.25">
      <c r="A381" s="137"/>
      <c r="B381" s="138"/>
      <c r="C381" s="138"/>
      <c r="D381" s="127" t="s">
        <v>93</v>
      </c>
      <c r="E381" s="183">
        <v>0</v>
      </c>
      <c r="F381" s="285">
        <v>0</v>
      </c>
      <c r="G381" s="285">
        <v>0</v>
      </c>
      <c r="H381" s="296"/>
      <c r="I381" s="296"/>
    </row>
    <row r="382" spans="1:9" x14ac:dyDescent="0.25">
      <c r="A382" s="54">
        <v>437</v>
      </c>
      <c r="B382" s="55" t="s">
        <v>155</v>
      </c>
      <c r="C382" s="55" t="s">
        <v>26</v>
      </c>
      <c r="D382" s="56">
        <v>45</v>
      </c>
      <c r="E382" s="186">
        <v>0</v>
      </c>
      <c r="F382" s="239">
        <v>0</v>
      </c>
      <c r="G382" s="239">
        <v>0</v>
      </c>
      <c r="H382" s="298">
        <v>0</v>
      </c>
      <c r="I382" s="298"/>
    </row>
    <row r="383" spans="1:9" x14ac:dyDescent="0.25">
      <c r="A383" s="137"/>
      <c r="B383" s="138"/>
      <c r="C383" s="138"/>
      <c r="D383" s="127" t="s">
        <v>93</v>
      </c>
      <c r="E383" s="183">
        <v>0</v>
      </c>
      <c r="F383" s="285">
        <v>0</v>
      </c>
      <c r="G383" s="285">
        <v>0</v>
      </c>
      <c r="H383" s="296"/>
      <c r="I383" s="296"/>
    </row>
    <row r="384" spans="1:9" x14ac:dyDescent="0.25">
      <c r="A384" s="54">
        <v>256</v>
      </c>
      <c r="B384" s="55" t="s">
        <v>860</v>
      </c>
      <c r="C384" s="55" t="s">
        <v>20</v>
      </c>
      <c r="D384" s="56">
        <v>45</v>
      </c>
      <c r="E384" s="186">
        <v>0</v>
      </c>
      <c r="F384" s="239">
        <v>0</v>
      </c>
      <c r="G384" s="239">
        <v>0</v>
      </c>
      <c r="H384" s="298">
        <v>0</v>
      </c>
      <c r="I384" s="298"/>
    </row>
    <row r="385" spans="1:9" x14ac:dyDescent="0.25">
      <c r="A385" s="137"/>
      <c r="B385" s="138"/>
      <c r="C385" s="138"/>
      <c r="D385" s="127" t="s">
        <v>93</v>
      </c>
      <c r="E385" s="183">
        <v>0</v>
      </c>
      <c r="F385" s="285">
        <v>0</v>
      </c>
      <c r="G385" s="285">
        <v>0</v>
      </c>
      <c r="H385" s="296"/>
      <c r="I385" s="296"/>
    </row>
    <row r="386" spans="1:9" x14ac:dyDescent="0.25">
      <c r="A386" s="54">
        <v>465</v>
      </c>
      <c r="B386" s="55" t="s">
        <v>862</v>
      </c>
      <c r="C386" s="55" t="s">
        <v>16</v>
      </c>
      <c r="D386" s="56">
        <v>40</v>
      </c>
      <c r="E386" s="186">
        <v>7.28</v>
      </c>
      <c r="F386" s="239">
        <v>11.74</v>
      </c>
      <c r="G386" s="239">
        <v>24.09</v>
      </c>
      <c r="H386" s="298">
        <v>2486</v>
      </c>
      <c r="I386" s="298">
        <v>1</v>
      </c>
    </row>
    <row r="387" spans="1:9" x14ac:dyDescent="0.25">
      <c r="A387" s="137"/>
      <c r="B387" s="138"/>
      <c r="C387" s="138"/>
      <c r="D387" s="127" t="s">
        <v>93</v>
      </c>
      <c r="E387" s="183">
        <v>893</v>
      </c>
      <c r="F387" s="285">
        <v>806</v>
      </c>
      <c r="G387" s="285">
        <v>787</v>
      </c>
      <c r="H387" s="296"/>
      <c r="I387" s="296"/>
    </row>
    <row r="388" spans="1:9" x14ac:dyDescent="0.25">
      <c r="A388" s="54">
        <v>240</v>
      </c>
      <c r="B388" s="55" t="s">
        <v>872</v>
      </c>
      <c r="C388" s="55" t="s">
        <v>20</v>
      </c>
      <c r="D388" s="56">
        <v>40</v>
      </c>
      <c r="E388" s="186">
        <v>7.59</v>
      </c>
      <c r="F388" s="239">
        <v>11.95</v>
      </c>
      <c r="G388" s="239">
        <v>24.29</v>
      </c>
      <c r="H388" s="298">
        <v>2321</v>
      </c>
      <c r="I388" s="298">
        <v>2</v>
      </c>
    </row>
    <row r="389" spans="1:9" x14ac:dyDescent="0.25">
      <c r="A389" s="137"/>
      <c r="B389" s="138"/>
      <c r="C389" s="138"/>
      <c r="D389" s="127" t="s">
        <v>93</v>
      </c>
      <c r="E389" s="183">
        <v>789</v>
      </c>
      <c r="F389" s="285">
        <v>763</v>
      </c>
      <c r="G389" s="285">
        <v>769</v>
      </c>
      <c r="H389" s="296"/>
      <c r="I389" s="296"/>
    </row>
    <row r="390" spans="1:9" x14ac:dyDescent="0.25">
      <c r="A390" s="54">
        <v>409</v>
      </c>
      <c r="B390" s="55" t="s">
        <v>868</v>
      </c>
      <c r="C390" s="55" t="s">
        <v>120</v>
      </c>
      <c r="D390" s="56">
        <v>40</v>
      </c>
      <c r="E390" s="186">
        <v>7.7</v>
      </c>
      <c r="F390" s="239">
        <v>12.18</v>
      </c>
      <c r="G390" s="239">
        <v>24.4</v>
      </c>
      <c r="H390" s="298">
        <v>2232</v>
      </c>
      <c r="I390" s="298">
        <v>3</v>
      </c>
    </row>
    <row r="391" spans="1:9" x14ac:dyDescent="0.25">
      <c r="A391" s="137"/>
      <c r="B391" s="138"/>
      <c r="C391" s="138"/>
      <c r="D391" s="127" t="s">
        <v>93</v>
      </c>
      <c r="E391" s="183">
        <v>755</v>
      </c>
      <c r="F391" s="285">
        <v>717</v>
      </c>
      <c r="G391" s="285">
        <v>760</v>
      </c>
      <c r="H391" s="296"/>
      <c r="I391" s="296"/>
    </row>
    <row r="392" spans="1:9" x14ac:dyDescent="0.25">
      <c r="A392" s="54">
        <v>454</v>
      </c>
      <c r="B392" s="55" t="s">
        <v>869</v>
      </c>
      <c r="C392" s="55" t="s">
        <v>171</v>
      </c>
      <c r="D392" s="56">
        <v>40</v>
      </c>
      <c r="E392" s="186">
        <v>7.72</v>
      </c>
      <c r="F392" s="239">
        <v>12.19</v>
      </c>
      <c r="G392" s="239">
        <v>24.97</v>
      </c>
      <c r="H392" s="298">
        <v>2173</v>
      </c>
      <c r="I392" s="298">
        <v>4</v>
      </c>
    </row>
    <row r="393" spans="1:9" x14ac:dyDescent="0.25">
      <c r="A393" s="137"/>
      <c r="B393" s="138"/>
      <c r="C393" s="138"/>
      <c r="D393" s="127" t="s">
        <v>93</v>
      </c>
      <c r="E393" s="183">
        <v>749</v>
      </c>
      <c r="F393" s="285">
        <v>715</v>
      </c>
      <c r="G393" s="285">
        <v>709</v>
      </c>
      <c r="H393" s="296"/>
      <c r="I393" s="296"/>
    </row>
    <row r="394" spans="1:9" x14ac:dyDescent="0.25">
      <c r="A394" s="54">
        <v>238</v>
      </c>
      <c r="B394" s="55" t="s">
        <v>867</v>
      </c>
      <c r="C394" s="55" t="s">
        <v>20</v>
      </c>
      <c r="D394" s="56">
        <v>40</v>
      </c>
      <c r="E394" s="186">
        <v>7.67</v>
      </c>
      <c r="F394" s="239">
        <v>12.34</v>
      </c>
      <c r="G394" s="239">
        <v>24.91</v>
      </c>
      <c r="H394" s="298">
        <v>2167</v>
      </c>
      <c r="I394" s="298">
        <v>5</v>
      </c>
    </row>
    <row r="395" spans="1:9" x14ac:dyDescent="0.25">
      <c r="A395" s="137"/>
      <c r="B395" s="138"/>
      <c r="C395" s="138"/>
      <c r="D395" s="127" t="s">
        <v>93</v>
      </c>
      <c r="E395" s="183">
        <v>765</v>
      </c>
      <c r="F395" s="285">
        <v>687</v>
      </c>
      <c r="G395" s="285">
        <v>715</v>
      </c>
      <c r="H395" s="296"/>
      <c r="I395" s="296"/>
    </row>
    <row r="396" spans="1:9" x14ac:dyDescent="0.25">
      <c r="A396" s="54">
        <v>244</v>
      </c>
      <c r="B396" s="55" t="s">
        <v>875</v>
      </c>
      <c r="C396" s="55" t="s">
        <v>20</v>
      </c>
      <c r="D396" s="56">
        <v>40</v>
      </c>
      <c r="E396" s="186">
        <v>7.68</v>
      </c>
      <c r="F396" s="239">
        <v>12.28</v>
      </c>
      <c r="G396" s="239">
        <v>25.07</v>
      </c>
      <c r="H396" s="298">
        <v>2160</v>
      </c>
      <c r="I396" s="298">
        <v>6</v>
      </c>
    </row>
    <row r="397" spans="1:9" x14ac:dyDescent="0.25">
      <c r="A397" s="137"/>
      <c r="B397" s="138"/>
      <c r="C397" s="138"/>
      <c r="D397" s="127" t="s">
        <v>93</v>
      </c>
      <c r="E397" s="183">
        <v>762</v>
      </c>
      <c r="F397" s="285">
        <v>697</v>
      </c>
      <c r="G397" s="285">
        <v>701</v>
      </c>
      <c r="H397" s="296"/>
      <c r="I397" s="296"/>
    </row>
    <row r="398" spans="1:9" x14ac:dyDescent="0.25">
      <c r="A398" s="54">
        <v>120</v>
      </c>
      <c r="B398" s="55" t="s">
        <v>870</v>
      </c>
      <c r="C398" s="55" t="s">
        <v>22</v>
      </c>
      <c r="D398" s="56">
        <v>40</v>
      </c>
      <c r="E398" s="186">
        <v>7.69</v>
      </c>
      <c r="F398" s="239">
        <v>12.29</v>
      </c>
      <c r="G398" s="239">
        <v>25.64</v>
      </c>
      <c r="H398" s="298">
        <v>2106</v>
      </c>
      <c r="I398" s="298">
        <v>7</v>
      </c>
    </row>
    <row r="399" spans="1:9" x14ac:dyDescent="0.25">
      <c r="A399" s="137"/>
      <c r="B399" s="138"/>
      <c r="C399" s="138"/>
      <c r="D399" s="127" t="s">
        <v>93</v>
      </c>
      <c r="E399" s="183">
        <v>759</v>
      </c>
      <c r="F399" s="285">
        <v>695</v>
      </c>
      <c r="G399" s="285">
        <v>652</v>
      </c>
      <c r="H399" s="296"/>
      <c r="I399" s="296"/>
    </row>
    <row r="400" spans="1:9" x14ac:dyDescent="0.25">
      <c r="A400" s="54">
        <v>190</v>
      </c>
      <c r="B400" s="55" t="s">
        <v>864</v>
      </c>
      <c r="C400" s="55" t="s">
        <v>18</v>
      </c>
      <c r="D400" s="56">
        <v>40</v>
      </c>
      <c r="E400" s="186">
        <v>7.76</v>
      </c>
      <c r="F400" s="239">
        <v>12.6</v>
      </c>
      <c r="G400" s="239">
        <v>0</v>
      </c>
      <c r="H400" s="298">
        <v>1373</v>
      </c>
      <c r="I400" s="298">
        <v>8</v>
      </c>
    </row>
    <row r="401" spans="1:9" x14ac:dyDescent="0.25">
      <c r="A401" s="137"/>
      <c r="B401" s="138"/>
      <c r="C401" s="138"/>
      <c r="D401" s="127" t="s">
        <v>93</v>
      </c>
      <c r="E401" s="183">
        <v>736</v>
      </c>
      <c r="F401" s="285">
        <v>637</v>
      </c>
      <c r="G401" s="285">
        <v>0</v>
      </c>
      <c r="H401" s="296"/>
      <c r="I401" s="296"/>
    </row>
    <row r="402" spans="1:9" x14ac:dyDescent="0.25">
      <c r="A402" s="54">
        <v>432</v>
      </c>
      <c r="B402" s="55" t="s">
        <v>159</v>
      </c>
      <c r="C402" s="55" t="s">
        <v>26</v>
      </c>
      <c r="D402" s="56">
        <v>40</v>
      </c>
      <c r="E402" s="186">
        <v>7.82</v>
      </c>
      <c r="F402" s="239">
        <v>12.51</v>
      </c>
      <c r="G402" s="239">
        <v>0</v>
      </c>
      <c r="H402" s="298">
        <v>1369</v>
      </c>
      <c r="I402" s="298">
        <v>9</v>
      </c>
    </row>
    <row r="403" spans="1:9" x14ac:dyDescent="0.25">
      <c r="A403" s="137"/>
      <c r="B403" s="138"/>
      <c r="C403" s="138"/>
      <c r="D403" s="127" t="s">
        <v>93</v>
      </c>
      <c r="E403" s="183">
        <v>716</v>
      </c>
      <c r="F403" s="285">
        <v>653</v>
      </c>
      <c r="G403" s="285">
        <v>0</v>
      </c>
      <c r="H403" s="296"/>
      <c r="I403" s="296"/>
    </row>
    <row r="404" spans="1:9" x14ac:dyDescent="0.25">
      <c r="A404" s="54">
        <v>429</v>
      </c>
      <c r="B404" s="55" t="s">
        <v>863</v>
      </c>
      <c r="C404" s="55" t="s">
        <v>26</v>
      </c>
      <c r="D404" s="56">
        <v>40</v>
      </c>
      <c r="E404" s="186">
        <v>8</v>
      </c>
      <c r="F404" s="239">
        <v>12.91</v>
      </c>
      <c r="G404" s="239">
        <v>0</v>
      </c>
      <c r="H404" s="298">
        <v>1242</v>
      </c>
      <c r="I404" s="298">
        <v>10</v>
      </c>
    </row>
    <row r="405" spans="1:9" x14ac:dyDescent="0.25">
      <c r="A405" s="137"/>
      <c r="B405" s="138"/>
      <c r="C405" s="138"/>
      <c r="D405" s="127" t="s">
        <v>93</v>
      </c>
      <c r="E405" s="183">
        <v>662</v>
      </c>
      <c r="F405" s="285">
        <v>580</v>
      </c>
      <c r="G405" s="285">
        <v>0</v>
      </c>
      <c r="H405" s="296"/>
      <c r="I405" s="296"/>
    </row>
    <row r="406" spans="1:9" x14ac:dyDescent="0.25">
      <c r="A406" s="54">
        <v>435</v>
      </c>
      <c r="B406" s="55" t="s">
        <v>871</v>
      </c>
      <c r="C406" s="55" t="s">
        <v>26</v>
      </c>
      <c r="D406" s="56">
        <v>40</v>
      </c>
      <c r="E406" s="186">
        <v>7.94</v>
      </c>
      <c r="F406" s="239">
        <v>13.32</v>
      </c>
      <c r="G406" s="239">
        <v>0</v>
      </c>
      <c r="H406" s="298">
        <v>1190</v>
      </c>
      <c r="I406" s="298">
        <v>11</v>
      </c>
    </row>
    <row r="407" spans="1:9" x14ac:dyDescent="0.25">
      <c r="A407" s="137"/>
      <c r="B407" s="138"/>
      <c r="C407" s="138"/>
      <c r="D407" s="127" t="s">
        <v>93</v>
      </c>
      <c r="E407" s="183">
        <v>681</v>
      </c>
      <c r="F407" s="285">
        <v>509</v>
      </c>
      <c r="G407" s="285">
        <v>0</v>
      </c>
      <c r="H407" s="296"/>
      <c r="I407" s="296"/>
    </row>
    <row r="408" spans="1:9" x14ac:dyDescent="0.25">
      <c r="A408" s="54">
        <v>115</v>
      </c>
      <c r="B408" s="55" t="s">
        <v>865</v>
      </c>
      <c r="C408" s="55" t="s">
        <v>22</v>
      </c>
      <c r="D408" s="56">
        <v>40</v>
      </c>
      <c r="E408" s="186">
        <v>0</v>
      </c>
      <c r="F408" s="239">
        <v>0</v>
      </c>
      <c r="G408" s="239">
        <v>0</v>
      </c>
      <c r="H408" s="298">
        <v>0</v>
      </c>
      <c r="I408" s="298"/>
    </row>
    <row r="409" spans="1:9" x14ac:dyDescent="0.25">
      <c r="A409" s="137"/>
      <c r="B409" s="138"/>
      <c r="C409" s="138"/>
      <c r="D409" s="127" t="s">
        <v>93</v>
      </c>
      <c r="E409" s="183">
        <v>0</v>
      </c>
      <c r="F409" s="285">
        <v>0</v>
      </c>
      <c r="G409" s="285">
        <v>0</v>
      </c>
      <c r="H409" s="296"/>
      <c r="I409" s="296"/>
    </row>
    <row r="410" spans="1:9" x14ac:dyDescent="0.25">
      <c r="A410" s="54">
        <v>431</v>
      </c>
      <c r="B410" s="55" t="s">
        <v>158</v>
      </c>
      <c r="C410" s="55" t="s">
        <v>26</v>
      </c>
      <c r="D410" s="56">
        <v>40</v>
      </c>
      <c r="E410" s="186">
        <v>0</v>
      </c>
      <c r="F410" s="239">
        <v>0</v>
      </c>
      <c r="G410" s="239">
        <v>0</v>
      </c>
      <c r="H410" s="298">
        <v>0</v>
      </c>
      <c r="I410" s="298"/>
    </row>
    <row r="411" spans="1:9" x14ac:dyDescent="0.25">
      <c r="A411" s="137"/>
      <c r="B411" s="138"/>
      <c r="C411" s="138"/>
      <c r="D411" s="127" t="s">
        <v>93</v>
      </c>
      <c r="E411" s="183">
        <v>0</v>
      </c>
      <c r="F411" s="285">
        <v>0</v>
      </c>
      <c r="G411" s="285">
        <v>0</v>
      </c>
      <c r="H411" s="296"/>
      <c r="I411" s="296"/>
    </row>
    <row r="412" spans="1:9" x14ac:dyDescent="0.25">
      <c r="A412" s="54">
        <v>237</v>
      </c>
      <c r="B412" s="55" t="s">
        <v>866</v>
      </c>
      <c r="C412" s="55" t="s">
        <v>20</v>
      </c>
      <c r="D412" s="56">
        <v>40</v>
      </c>
      <c r="E412" s="186">
        <v>0</v>
      </c>
      <c r="F412" s="239">
        <v>0</v>
      </c>
      <c r="G412" s="239">
        <v>0</v>
      </c>
      <c r="H412" s="298">
        <v>0</v>
      </c>
      <c r="I412" s="298"/>
    </row>
    <row r="413" spans="1:9" x14ac:dyDescent="0.25">
      <c r="A413" s="137"/>
      <c r="B413" s="138"/>
      <c r="C413" s="138"/>
      <c r="D413" s="127" t="s">
        <v>93</v>
      </c>
      <c r="E413" s="183">
        <v>0</v>
      </c>
      <c r="F413" s="285">
        <v>0</v>
      </c>
      <c r="G413" s="285">
        <v>0</v>
      </c>
      <c r="H413" s="296"/>
      <c r="I413" s="296"/>
    </row>
    <row r="414" spans="1:9" x14ac:dyDescent="0.25">
      <c r="A414" s="54">
        <v>241</v>
      </c>
      <c r="B414" s="55" t="s">
        <v>873</v>
      </c>
      <c r="C414" s="55" t="s">
        <v>20</v>
      </c>
      <c r="D414" s="56">
        <v>40</v>
      </c>
      <c r="E414" s="186">
        <v>0</v>
      </c>
      <c r="F414" s="239">
        <v>0</v>
      </c>
      <c r="G414" s="239">
        <v>0</v>
      </c>
      <c r="H414" s="298">
        <v>0</v>
      </c>
      <c r="I414" s="298"/>
    </row>
    <row r="415" spans="1:9" x14ac:dyDescent="0.25">
      <c r="A415" s="137"/>
      <c r="B415" s="138"/>
      <c r="C415" s="138"/>
      <c r="D415" s="127" t="s">
        <v>93</v>
      </c>
      <c r="E415" s="183">
        <v>0</v>
      </c>
      <c r="F415" s="285">
        <v>0</v>
      </c>
      <c r="G415" s="285">
        <v>0</v>
      </c>
      <c r="H415" s="296"/>
      <c r="I415" s="296"/>
    </row>
    <row r="416" spans="1:9" x14ac:dyDescent="0.25">
      <c r="A416" s="54">
        <v>417</v>
      </c>
      <c r="B416" s="55" t="s">
        <v>874</v>
      </c>
      <c r="C416" s="55" t="s">
        <v>144</v>
      </c>
      <c r="D416" s="56">
        <v>40</v>
      </c>
      <c r="E416" s="186">
        <v>0</v>
      </c>
      <c r="F416" s="239">
        <v>0</v>
      </c>
      <c r="G416" s="239">
        <v>0</v>
      </c>
      <c r="H416" s="298">
        <v>0</v>
      </c>
      <c r="I416" s="298"/>
    </row>
    <row r="417" spans="1:9" x14ac:dyDescent="0.25">
      <c r="A417" s="137"/>
      <c r="B417" s="138"/>
      <c r="C417" s="138"/>
      <c r="D417" s="127" t="s">
        <v>93</v>
      </c>
      <c r="E417" s="183">
        <v>0</v>
      </c>
      <c r="F417" s="285">
        <v>0</v>
      </c>
      <c r="G417" s="285">
        <v>0</v>
      </c>
      <c r="H417" s="296"/>
      <c r="I417" s="296"/>
    </row>
    <row r="418" spans="1:9" x14ac:dyDescent="0.25">
      <c r="A418" s="54">
        <v>222</v>
      </c>
      <c r="B418" s="55" t="s">
        <v>876</v>
      </c>
      <c r="C418" s="55" t="s">
        <v>20</v>
      </c>
      <c r="D418" s="56">
        <v>35</v>
      </c>
      <c r="E418" s="186">
        <v>7.42</v>
      </c>
      <c r="F418" s="239">
        <v>11.79</v>
      </c>
      <c r="G418" s="239">
        <v>23.68</v>
      </c>
      <c r="H418" s="298">
        <v>2252</v>
      </c>
      <c r="I418" s="298">
        <v>1</v>
      </c>
    </row>
    <row r="419" spans="1:9" x14ac:dyDescent="0.25">
      <c r="A419" s="137"/>
      <c r="B419" s="138"/>
      <c r="C419" s="138"/>
      <c r="D419" s="127" t="s">
        <v>93</v>
      </c>
      <c r="E419" s="183">
        <v>772</v>
      </c>
      <c r="F419" s="285">
        <v>723</v>
      </c>
      <c r="G419" s="285">
        <v>757</v>
      </c>
      <c r="H419" s="296"/>
      <c r="I419" s="296"/>
    </row>
    <row r="420" spans="1:9" x14ac:dyDescent="0.25">
      <c r="A420" s="54">
        <v>232</v>
      </c>
      <c r="B420" s="55" t="s">
        <v>880</v>
      </c>
      <c r="C420" s="55" t="s">
        <v>20</v>
      </c>
      <c r="D420" s="56">
        <v>35</v>
      </c>
      <c r="E420" s="186">
        <v>7.76</v>
      </c>
      <c r="F420" s="239">
        <v>12.3</v>
      </c>
      <c r="G420" s="239">
        <v>24.73</v>
      </c>
      <c r="H420" s="298">
        <v>1950</v>
      </c>
      <c r="I420" s="298">
        <v>2</v>
      </c>
    </row>
    <row r="421" spans="1:9" x14ac:dyDescent="0.25">
      <c r="A421" s="137"/>
      <c r="B421" s="138"/>
      <c r="C421" s="138"/>
      <c r="D421" s="127" t="s">
        <v>93</v>
      </c>
      <c r="E421" s="183">
        <v>662</v>
      </c>
      <c r="F421" s="285">
        <v>624</v>
      </c>
      <c r="G421" s="285">
        <v>664</v>
      </c>
      <c r="H421" s="296"/>
      <c r="I421" s="296"/>
    </row>
    <row r="422" spans="1:9" x14ac:dyDescent="0.25">
      <c r="A422" s="54">
        <v>108</v>
      </c>
      <c r="B422" s="55" t="s">
        <v>172</v>
      </c>
      <c r="C422" s="55" t="s">
        <v>22</v>
      </c>
      <c r="D422" s="56">
        <v>35</v>
      </c>
      <c r="E422" s="186">
        <v>7.75</v>
      </c>
      <c r="F422" s="239">
        <v>12.26</v>
      </c>
      <c r="G422" s="239">
        <v>24.98</v>
      </c>
      <c r="H422" s="298">
        <v>1938</v>
      </c>
      <c r="I422" s="298">
        <v>3</v>
      </c>
    </row>
    <row r="423" spans="1:9" x14ac:dyDescent="0.25">
      <c r="A423" s="137"/>
      <c r="B423" s="138"/>
      <c r="C423" s="138"/>
      <c r="D423" s="127" t="s">
        <v>93</v>
      </c>
      <c r="E423" s="183">
        <v>665</v>
      </c>
      <c r="F423" s="285">
        <v>631</v>
      </c>
      <c r="G423" s="285">
        <v>642</v>
      </c>
      <c r="H423" s="296"/>
      <c r="I423" s="296"/>
    </row>
    <row r="424" spans="1:9" x14ac:dyDescent="0.25">
      <c r="A424" s="54">
        <v>225</v>
      </c>
      <c r="B424" s="55" t="s">
        <v>877</v>
      </c>
      <c r="C424" s="55" t="s">
        <v>20</v>
      </c>
      <c r="D424" s="56">
        <v>35</v>
      </c>
      <c r="E424" s="186">
        <v>7.77</v>
      </c>
      <c r="F424" s="239">
        <v>12.52</v>
      </c>
      <c r="G424" s="239">
        <v>24.93</v>
      </c>
      <c r="H424" s="298">
        <v>1887</v>
      </c>
      <c r="I424" s="298">
        <v>4</v>
      </c>
    </row>
    <row r="425" spans="1:9" x14ac:dyDescent="0.25">
      <c r="A425" s="137"/>
      <c r="B425" s="138"/>
      <c r="C425" s="138"/>
      <c r="D425" s="127" t="s">
        <v>93</v>
      </c>
      <c r="E425" s="183">
        <v>659</v>
      </c>
      <c r="F425" s="285">
        <v>582</v>
      </c>
      <c r="G425" s="285">
        <v>646</v>
      </c>
      <c r="H425" s="296"/>
      <c r="I425" s="296"/>
    </row>
    <row r="426" spans="1:9" x14ac:dyDescent="0.25">
      <c r="A426" s="54">
        <v>233</v>
      </c>
      <c r="B426" s="55" t="s">
        <v>882</v>
      </c>
      <c r="C426" s="55" t="s">
        <v>20</v>
      </c>
      <c r="D426" s="56">
        <v>35</v>
      </c>
      <c r="E426" s="186">
        <v>7.94</v>
      </c>
      <c r="F426" s="239">
        <v>12.51</v>
      </c>
      <c r="G426" s="239">
        <v>25.18</v>
      </c>
      <c r="H426" s="298">
        <v>1820</v>
      </c>
      <c r="I426" s="298">
        <v>5</v>
      </c>
    </row>
    <row r="427" spans="1:9" x14ac:dyDescent="0.25">
      <c r="A427" s="137"/>
      <c r="B427" s="138"/>
      <c r="C427" s="138"/>
      <c r="D427" s="127" t="s">
        <v>93</v>
      </c>
      <c r="E427" s="183">
        <v>610</v>
      </c>
      <c r="F427" s="285">
        <v>584</v>
      </c>
      <c r="G427" s="285">
        <v>626</v>
      </c>
      <c r="H427" s="296"/>
      <c r="I427" s="296"/>
    </row>
    <row r="428" spans="1:9" x14ac:dyDescent="0.25">
      <c r="A428" s="54">
        <v>110</v>
      </c>
      <c r="B428" s="55" t="s">
        <v>878</v>
      </c>
      <c r="C428" s="55" t="s">
        <v>22</v>
      </c>
      <c r="D428" s="56">
        <v>35</v>
      </c>
      <c r="E428" s="186">
        <v>8.34</v>
      </c>
      <c r="F428" s="239">
        <v>13.38</v>
      </c>
      <c r="G428" s="239">
        <v>27.32</v>
      </c>
      <c r="H428" s="298">
        <v>1385</v>
      </c>
      <c r="I428" s="298">
        <v>6</v>
      </c>
    </row>
    <row r="429" spans="1:9" x14ac:dyDescent="0.25">
      <c r="A429" s="137"/>
      <c r="B429" s="138"/>
      <c r="C429" s="138"/>
      <c r="D429" s="127" t="s">
        <v>93</v>
      </c>
      <c r="E429" s="183">
        <v>495</v>
      </c>
      <c r="F429" s="285">
        <v>433</v>
      </c>
      <c r="G429" s="285">
        <v>457</v>
      </c>
      <c r="H429" s="296"/>
      <c r="I429" s="296"/>
    </row>
    <row r="430" spans="1:9" x14ac:dyDescent="0.25">
      <c r="A430" s="54">
        <v>231</v>
      </c>
      <c r="B430" s="55" t="s">
        <v>879</v>
      </c>
      <c r="C430" s="55" t="s">
        <v>20</v>
      </c>
      <c r="D430" s="56">
        <v>35</v>
      </c>
      <c r="E430" s="186">
        <v>8.6199999999999992</v>
      </c>
      <c r="F430" s="239">
        <v>13.73</v>
      </c>
      <c r="G430" s="239">
        <v>27.19</v>
      </c>
      <c r="H430" s="298">
        <v>1266</v>
      </c>
      <c r="I430" s="298">
        <v>7</v>
      </c>
    </row>
    <row r="431" spans="1:9" x14ac:dyDescent="0.25">
      <c r="A431" s="137"/>
      <c r="B431" s="138"/>
      <c r="C431" s="138"/>
      <c r="D431" s="127" t="s">
        <v>93</v>
      </c>
      <c r="E431" s="183">
        <v>423</v>
      </c>
      <c r="F431" s="285">
        <v>377</v>
      </c>
      <c r="G431" s="285">
        <v>466</v>
      </c>
      <c r="H431" s="296"/>
      <c r="I431" s="296"/>
    </row>
    <row r="432" spans="1:9" x14ac:dyDescent="0.25">
      <c r="A432" s="54">
        <v>104</v>
      </c>
      <c r="B432" s="55" t="s">
        <v>167</v>
      </c>
      <c r="C432" s="55" t="s">
        <v>22</v>
      </c>
      <c r="D432" s="56">
        <v>35</v>
      </c>
      <c r="E432" s="186">
        <v>8.02</v>
      </c>
      <c r="F432" s="239">
        <v>12.94</v>
      </c>
      <c r="G432" s="239">
        <v>0</v>
      </c>
      <c r="H432" s="298">
        <v>1092</v>
      </c>
      <c r="I432" s="298">
        <v>8</v>
      </c>
    </row>
    <row r="433" spans="1:9" x14ac:dyDescent="0.25">
      <c r="A433" s="137"/>
      <c r="B433" s="138"/>
      <c r="C433" s="138"/>
      <c r="D433" s="127" t="s">
        <v>93</v>
      </c>
      <c r="E433" s="183">
        <v>586</v>
      </c>
      <c r="F433" s="285">
        <v>506</v>
      </c>
      <c r="G433" s="285">
        <v>0</v>
      </c>
      <c r="H433" s="296"/>
      <c r="I433" s="296"/>
    </row>
    <row r="434" spans="1:9" x14ac:dyDescent="0.25">
      <c r="A434" s="54">
        <v>189</v>
      </c>
      <c r="B434" s="55" t="s">
        <v>364</v>
      </c>
      <c r="C434" s="55" t="s">
        <v>18</v>
      </c>
      <c r="D434" s="56">
        <v>35</v>
      </c>
      <c r="E434" s="186">
        <v>8.15</v>
      </c>
      <c r="F434" s="239">
        <v>0</v>
      </c>
      <c r="G434" s="239">
        <v>0</v>
      </c>
      <c r="H434" s="298">
        <v>548</v>
      </c>
      <c r="I434" s="298">
        <v>9</v>
      </c>
    </row>
    <row r="435" spans="1:9" x14ac:dyDescent="0.25">
      <c r="A435" s="137"/>
      <c r="B435" s="138"/>
      <c r="C435" s="138"/>
      <c r="D435" s="127" t="s">
        <v>93</v>
      </c>
      <c r="E435" s="183">
        <v>548</v>
      </c>
      <c r="F435" s="285">
        <v>0</v>
      </c>
      <c r="G435" s="285">
        <v>0</v>
      </c>
      <c r="H435" s="296"/>
      <c r="I435" s="296"/>
    </row>
    <row r="436" spans="1:9" x14ac:dyDescent="0.25">
      <c r="A436" s="54">
        <v>180</v>
      </c>
      <c r="B436" s="55" t="s">
        <v>881</v>
      </c>
      <c r="C436" s="55" t="s">
        <v>254</v>
      </c>
      <c r="D436" s="56">
        <v>35</v>
      </c>
      <c r="E436" s="186">
        <v>0</v>
      </c>
      <c r="F436" s="239">
        <v>0</v>
      </c>
      <c r="G436" s="239">
        <v>0</v>
      </c>
      <c r="H436" s="298">
        <v>0</v>
      </c>
      <c r="I436" s="298"/>
    </row>
    <row r="437" spans="1:9" x14ac:dyDescent="0.25">
      <c r="A437" s="137"/>
      <c r="B437" s="138"/>
      <c r="C437" s="138"/>
      <c r="D437" s="127" t="s">
        <v>93</v>
      </c>
      <c r="E437" s="183">
        <v>0</v>
      </c>
      <c r="F437" s="285">
        <v>0</v>
      </c>
      <c r="G437" s="285">
        <v>0</v>
      </c>
      <c r="H437" s="296"/>
      <c r="I437" s="296"/>
    </row>
    <row r="438" spans="1:9" x14ac:dyDescent="0.25">
      <c r="A438" s="54">
        <v>208</v>
      </c>
      <c r="B438" s="55" t="s">
        <v>884</v>
      </c>
      <c r="C438" s="55" t="s">
        <v>20</v>
      </c>
      <c r="D438" s="56">
        <v>30</v>
      </c>
      <c r="E438" s="186">
        <v>7.51</v>
      </c>
      <c r="F438" s="239">
        <v>11.78</v>
      </c>
      <c r="G438" s="239">
        <v>24.19</v>
      </c>
      <c r="H438" s="298">
        <v>2081</v>
      </c>
      <c r="I438" s="298">
        <v>1</v>
      </c>
    </row>
    <row r="439" spans="1:9" x14ac:dyDescent="0.25">
      <c r="A439" s="137"/>
      <c r="B439" s="138"/>
      <c r="C439" s="138"/>
      <c r="D439" s="127" t="s">
        <v>93</v>
      </c>
      <c r="E439" s="183">
        <v>710</v>
      </c>
      <c r="F439" s="285">
        <v>695</v>
      </c>
      <c r="G439" s="285">
        <v>676</v>
      </c>
      <c r="H439" s="296"/>
      <c r="I439" s="296"/>
    </row>
    <row r="440" spans="1:9" x14ac:dyDescent="0.25">
      <c r="A440" s="54">
        <v>216</v>
      </c>
      <c r="B440" s="55" t="s">
        <v>887</v>
      </c>
      <c r="C440" s="55" t="s">
        <v>20</v>
      </c>
      <c r="D440" s="56">
        <v>30</v>
      </c>
      <c r="E440" s="186">
        <v>7.66</v>
      </c>
      <c r="F440" s="239">
        <v>12.09</v>
      </c>
      <c r="G440" s="239">
        <v>25.01</v>
      </c>
      <c r="H440" s="298">
        <v>1900</v>
      </c>
      <c r="I440" s="298">
        <v>2</v>
      </c>
    </row>
    <row r="441" spans="1:9" x14ac:dyDescent="0.25">
      <c r="A441" s="137"/>
      <c r="B441" s="138"/>
      <c r="C441" s="138"/>
      <c r="D441" s="127" t="s">
        <v>93</v>
      </c>
      <c r="E441" s="183">
        <v>662</v>
      </c>
      <c r="F441" s="285">
        <v>633</v>
      </c>
      <c r="G441" s="285">
        <v>605</v>
      </c>
      <c r="H441" s="296"/>
      <c r="I441" s="296"/>
    </row>
    <row r="442" spans="1:9" x14ac:dyDescent="0.25">
      <c r="A442" s="54">
        <v>217</v>
      </c>
      <c r="B442" s="55" t="s">
        <v>888</v>
      </c>
      <c r="C442" s="55" t="s">
        <v>20</v>
      </c>
      <c r="D442" s="56">
        <v>30</v>
      </c>
      <c r="E442" s="186">
        <v>7.79</v>
      </c>
      <c r="F442" s="239">
        <v>12.12</v>
      </c>
      <c r="G442" s="239">
        <v>24.55</v>
      </c>
      <c r="H442" s="298">
        <v>1895</v>
      </c>
      <c r="I442" s="298">
        <v>3</v>
      </c>
    </row>
    <row r="443" spans="1:9" x14ac:dyDescent="0.25">
      <c r="A443" s="137"/>
      <c r="B443" s="138"/>
      <c r="C443" s="138"/>
      <c r="D443" s="127" t="s">
        <v>93</v>
      </c>
      <c r="E443" s="183">
        <v>622</v>
      </c>
      <c r="F443" s="285">
        <v>628</v>
      </c>
      <c r="G443" s="285">
        <v>645</v>
      </c>
      <c r="H443" s="296"/>
      <c r="I443" s="296"/>
    </row>
    <row r="444" spans="1:9" x14ac:dyDescent="0.25">
      <c r="A444" s="54">
        <v>214</v>
      </c>
      <c r="B444" s="55" t="s">
        <v>886</v>
      </c>
      <c r="C444" s="55" t="s">
        <v>20</v>
      </c>
      <c r="D444" s="56">
        <v>30</v>
      </c>
      <c r="E444" s="186">
        <v>7.85</v>
      </c>
      <c r="F444" s="239">
        <v>12.22</v>
      </c>
      <c r="G444" s="239" t="s">
        <v>180</v>
      </c>
      <c r="H444" s="298">
        <v>1212</v>
      </c>
      <c r="I444" s="298">
        <v>4</v>
      </c>
    </row>
    <row r="445" spans="1:9" x14ac:dyDescent="0.25">
      <c r="A445" s="137"/>
      <c r="B445" s="138"/>
      <c r="C445" s="138"/>
      <c r="D445" s="127" t="s">
        <v>93</v>
      </c>
      <c r="E445" s="183">
        <v>604</v>
      </c>
      <c r="F445" s="285">
        <v>608</v>
      </c>
      <c r="G445" s="285">
        <v>0</v>
      </c>
      <c r="H445" s="296"/>
      <c r="I445" s="296"/>
    </row>
    <row r="446" spans="1:9" x14ac:dyDescent="0.25">
      <c r="A446" s="54">
        <v>207</v>
      </c>
      <c r="B446" s="55" t="s">
        <v>883</v>
      </c>
      <c r="C446" s="55" t="s">
        <v>20</v>
      </c>
      <c r="D446" s="56">
        <v>30</v>
      </c>
      <c r="E446" s="186">
        <v>0</v>
      </c>
      <c r="F446" s="239">
        <v>0</v>
      </c>
      <c r="G446" s="239">
        <v>0</v>
      </c>
      <c r="H446" s="298">
        <v>0</v>
      </c>
      <c r="I446" s="298"/>
    </row>
    <row r="447" spans="1:9" x14ac:dyDescent="0.25">
      <c r="A447" s="137"/>
      <c r="B447" s="138"/>
      <c r="C447" s="138"/>
      <c r="D447" s="127" t="s">
        <v>93</v>
      </c>
      <c r="E447" s="183">
        <v>0</v>
      </c>
      <c r="F447" s="285">
        <v>0</v>
      </c>
      <c r="G447" s="285">
        <v>0</v>
      </c>
      <c r="H447" s="296"/>
      <c r="I447" s="296"/>
    </row>
    <row r="448" spans="1:9" x14ac:dyDescent="0.25">
      <c r="A448" s="54">
        <v>212</v>
      </c>
      <c r="B448" s="55" t="s">
        <v>885</v>
      </c>
      <c r="C448" s="55" t="s">
        <v>20</v>
      </c>
      <c r="D448" s="56">
        <v>30</v>
      </c>
      <c r="E448" s="186">
        <v>0</v>
      </c>
      <c r="F448" s="239">
        <v>0</v>
      </c>
      <c r="G448" s="239">
        <v>0</v>
      </c>
      <c r="H448" s="298">
        <v>0</v>
      </c>
      <c r="I448" s="298"/>
    </row>
    <row r="449" spans="1:9" x14ac:dyDescent="0.25">
      <c r="A449" s="137"/>
      <c r="B449" s="138"/>
      <c r="C449" s="138"/>
      <c r="D449" s="127" t="s">
        <v>93</v>
      </c>
      <c r="E449" s="183">
        <v>0</v>
      </c>
      <c r="F449" s="285">
        <v>0</v>
      </c>
      <c r="G449" s="285">
        <v>0</v>
      </c>
      <c r="H449" s="296"/>
      <c r="I449" s="296"/>
    </row>
    <row r="450" spans="1:9" ht="15.75" thickBot="1" x14ac:dyDescent="0.3">
      <c r="A450" s="21"/>
      <c r="B450" s="22"/>
      <c r="C450" s="22"/>
      <c r="D450" s="22"/>
      <c r="E450" s="189"/>
      <c r="F450" s="286"/>
      <c r="G450" s="286"/>
      <c r="H450" s="26"/>
      <c r="I450" s="26"/>
    </row>
    <row r="451" spans="1:9" x14ac:dyDescent="0.25">
      <c r="B451" s="1" t="s">
        <v>334</v>
      </c>
      <c r="F451" s="206"/>
      <c r="G451" s="206"/>
    </row>
    <row r="452" spans="1:9" x14ac:dyDescent="0.25">
      <c r="F452" s="206"/>
      <c r="G452" s="206"/>
    </row>
    <row r="453" spans="1:9" x14ac:dyDescent="0.25">
      <c r="F453" s="206"/>
      <c r="G453" s="206"/>
    </row>
    <row r="454" spans="1:9" x14ac:dyDescent="0.25">
      <c r="F454" s="206"/>
      <c r="G454" s="206"/>
    </row>
    <row r="455" spans="1:9" x14ac:dyDescent="0.25">
      <c r="F455" s="206"/>
      <c r="G455" s="206"/>
    </row>
    <row r="456" spans="1:9" x14ac:dyDescent="0.25">
      <c r="F456" s="206"/>
      <c r="G456" s="206"/>
    </row>
    <row r="457" spans="1:9" x14ac:dyDescent="0.25">
      <c r="F457" s="206"/>
      <c r="G457" s="206"/>
    </row>
    <row r="458" spans="1:9" x14ac:dyDescent="0.25">
      <c r="F458" s="206"/>
      <c r="G458" s="206"/>
    </row>
    <row r="459" spans="1:9" x14ac:dyDescent="0.25">
      <c r="F459" s="206"/>
      <c r="G459" s="206"/>
    </row>
    <row r="460" spans="1:9" x14ac:dyDescent="0.25">
      <c r="F460" s="206"/>
      <c r="G460" s="206"/>
    </row>
    <row r="461" spans="1:9" x14ac:dyDescent="0.25">
      <c r="F461" s="206"/>
      <c r="G461" s="206"/>
    </row>
    <row r="462" spans="1:9" x14ac:dyDescent="0.25">
      <c r="F462" s="206"/>
      <c r="G462" s="206"/>
    </row>
    <row r="463" spans="1:9" x14ac:dyDescent="0.25">
      <c r="F463" s="206"/>
      <c r="G463" s="206"/>
    </row>
    <row r="464" spans="1:9" x14ac:dyDescent="0.25">
      <c r="F464" s="206"/>
      <c r="G464" s="206"/>
    </row>
    <row r="465" spans="6:7" x14ac:dyDescent="0.25">
      <c r="F465" s="206"/>
      <c r="G465" s="206"/>
    </row>
    <row r="466" spans="6:7" x14ac:dyDescent="0.25">
      <c r="F466" s="206"/>
      <c r="G466" s="206"/>
    </row>
    <row r="467" spans="6:7" x14ac:dyDescent="0.25">
      <c r="F467" s="206"/>
      <c r="G467" s="206"/>
    </row>
    <row r="468" spans="6:7" x14ac:dyDescent="0.25">
      <c r="F468" s="206"/>
      <c r="G468" s="206"/>
    </row>
    <row r="469" spans="6:7" x14ac:dyDescent="0.25">
      <c r="F469" s="206"/>
      <c r="G469" s="206"/>
    </row>
    <row r="470" spans="6:7" x14ac:dyDescent="0.25">
      <c r="F470" s="206"/>
      <c r="G470" s="206"/>
    </row>
    <row r="471" spans="6:7" x14ac:dyDescent="0.25">
      <c r="F471" s="206"/>
      <c r="G471" s="206"/>
    </row>
    <row r="472" spans="6:7" x14ac:dyDescent="0.25">
      <c r="F472" s="206"/>
      <c r="G472" s="206"/>
    </row>
    <row r="473" spans="6:7" x14ac:dyDescent="0.25">
      <c r="F473" s="206"/>
      <c r="G473" s="206"/>
    </row>
    <row r="474" spans="6:7" x14ac:dyDescent="0.25">
      <c r="F474" s="206"/>
      <c r="G474" s="206"/>
    </row>
    <row r="475" spans="6:7" x14ac:dyDescent="0.25">
      <c r="F475" s="206"/>
      <c r="G475" s="206"/>
    </row>
    <row r="476" spans="6:7" x14ac:dyDescent="0.25">
      <c r="F476" s="206"/>
      <c r="G476" s="206"/>
    </row>
    <row r="477" spans="6:7" x14ac:dyDescent="0.25">
      <c r="F477" s="206"/>
      <c r="G477" s="206"/>
    </row>
    <row r="478" spans="6:7" x14ac:dyDescent="0.25">
      <c r="F478" s="206"/>
      <c r="G478" s="206"/>
    </row>
    <row r="479" spans="6:7" x14ac:dyDescent="0.25">
      <c r="F479" s="206"/>
      <c r="G479" s="206"/>
    </row>
    <row r="480" spans="6:7" x14ac:dyDescent="0.25">
      <c r="F480" s="206"/>
      <c r="G480" s="206"/>
    </row>
    <row r="481" spans="6:7" x14ac:dyDescent="0.25">
      <c r="F481" s="206"/>
      <c r="G481" s="206"/>
    </row>
    <row r="482" spans="6:7" x14ac:dyDescent="0.25">
      <c r="F482" s="206"/>
      <c r="G482" s="206"/>
    </row>
    <row r="483" spans="6:7" x14ac:dyDescent="0.25">
      <c r="F483" s="206"/>
      <c r="G483" s="206"/>
    </row>
    <row r="484" spans="6:7" x14ac:dyDescent="0.25">
      <c r="F484" s="206"/>
      <c r="G484" s="206"/>
    </row>
    <row r="485" spans="6:7" x14ac:dyDescent="0.25">
      <c r="F485" s="206"/>
      <c r="G485" s="206"/>
    </row>
    <row r="486" spans="6:7" x14ac:dyDescent="0.25">
      <c r="F486" s="206"/>
      <c r="G486" s="206"/>
    </row>
    <row r="487" spans="6:7" x14ac:dyDescent="0.25">
      <c r="F487" s="206"/>
      <c r="G487" s="206"/>
    </row>
    <row r="488" spans="6:7" x14ac:dyDescent="0.25">
      <c r="F488" s="206"/>
      <c r="G488" s="206"/>
    </row>
    <row r="489" spans="6:7" x14ac:dyDescent="0.25">
      <c r="F489" s="206"/>
      <c r="G489" s="206"/>
    </row>
    <row r="490" spans="6:7" x14ac:dyDescent="0.25">
      <c r="F490" s="206"/>
      <c r="G490" s="206"/>
    </row>
    <row r="491" spans="6:7" x14ac:dyDescent="0.25">
      <c r="F491" s="206"/>
      <c r="G491" s="206"/>
    </row>
    <row r="492" spans="6:7" x14ac:dyDescent="0.25">
      <c r="F492" s="206"/>
      <c r="G492" s="206"/>
    </row>
    <row r="493" spans="6:7" x14ac:dyDescent="0.25">
      <c r="F493" s="206"/>
      <c r="G493" s="206"/>
    </row>
    <row r="494" spans="6:7" x14ac:dyDescent="0.25">
      <c r="F494" s="206"/>
      <c r="G494" s="206"/>
    </row>
    <row r="495" spans="6:7" x14ac:dyDescent="0.25">
      <c r="F495" s="206"/>
      <c r="G495" s="206"/>
    </row>
    <row r="496" spans="6:7" x14ac:dyDescent="0.25">
      <c r="F496" s="206"/>
      <c r="G496" s="206"/>
    </row>
    <row r="497" spans="6:7" x14ac:dyDescent="0.25">
      <c r="F497" s="206"/>
      <c r="G497" s="206"/>
    </row>
    <row r="498" spans="6:7" x14ac:dyDescent="0.25">
      <c r="F498" s="206"/>
      <c r="G498" s="206"/>
    </row>
    <row r="499" spans="6:7" x14ac:dyDescent="0.25">
      <c r="F499" s="206"/>
      <c r="G499" s="206"/>
    </row>
    <row r="500" spans="6:7" x14ac:dyDescent="0.25">
      <c r="F500" s="206"/>
      <c r="G500" s="206"/>
    </row>
    <row r="501" spans="6:7" x14ac:dyDescent="0.25">
      <c r="F501" s="206"/>
      <c r="G501" s="206"/>
    </row>
    <row r="502" spans="6:7" x14ac:dyDescent="0.25">
      <c r="F502" s="206"/>
      <c r="G502" s="206"/>
    </row>
    <row r="503" spans="6:7" x14ac:dyDescent="0.25">
      <c r="F503" s="206"/>
      <c r="G503" s="206"/>
    </row>
    <row r="504" spans="6:7" x14ac:dyDescent="0.25">
      <c r="F504" s="206"/>
      <c r="G504" s="206"/>
    </row>
    <row r="505" spans="6:7" x14ac:dyDescent="0.25">
      <c r="F505" s="206"/>
      <c r="G505" s="206"/>
    </row>
    <row r="506" spans="6:7" x14ac:dyDescent="0.25">
      <c r="F506" s="206"/>
      <c r="G506" s="206"/>
    </row>
    <row r="507" spans="6:7" x14ac:dyDescent="0.25">
      <c r="F507" s="206"/>
      <c r="G507" s="206"/>
    </row>
    <row r="508" spans="6:7" x14ac:dyDescent="0.25">
      <c r="F508" s="206"/>
      <c r="G508" s="206"/>
    </row>
    <row r="509" spans="6:7" x14ac:dyDescent="0.25">
      <c r="F509" s="206"/>
      <c r="G509" s="206"/>
    </row>
    <row r="510" spans="6:7" x14ac:dyDescent="0.25">
      <c r="F510" s="206"/>
      <c r="G510" s="206"/>
    </row>
    <row r="511" spans="6:7" x14ac:dyDescent="0.25">
      <c r="F511" s="206"/>
      <c r="G511" s="206"/>
    </row>
    <row r="512" spans="6:7" x14ac:dyDescent="0.25">
      <c r="F512" s="206"/>
      <c r="G512" s="206"/>
    </row>
    <row r="513" spans="6:7" x14ac:dyDescent="0.25">
      <c r="F513" s="206"/>
      <c r="G513" s="206"/>
    </row>
    <row r="514" spans="6:7" x14ac:dyDescent="0.25">
      <c r="F514" s="206"/>
      <c r="G514" s="206"/>
    </row>
    <row r="515" spans="6:7" x14ac:dyDescent="0.25">
      <c r="F515" s="206"/>
      <c r="G515" s="206"/>
    </row>
    <row r="516" spans="6:7" x14ac:dyDescent="0.25">
      <c r="F516" s="206"/>
      <c r="G516" s="206"/>
    </row>
    <row r="517" spans="6:7" x14ac:dyDescent="0.25">
      <c r="F517" s="206"/>
      <c r="G517" s="206"/>
    </row>
    <row r="518" spans="6:7" x14ac:dyDescent="0.25">
      <c r="F518" s="206"/>
      <c r="G518" s="206"/>
    </row>
    <row r="519" spans="6:7" x14ac:dyDescent="0.25">
      <c r="F519" s="206"/>
      <c r="G519" s="206"/>
    </row>
    <row r="520" spans="6:7" x14ac:dyDescent="0.25">
      <c r="F520" s="206"/>
      <c r="G520" s="206"/>
    </row>
    <row r="521" spans="6:7" x14ac:dyDescent="0.25">
      <c r="F521" s="206"/>
      <c r="G521" s="206"/>
    </row>
    <row r="522" spans="6:7" x14ac:dyDescent="0.25">
      <c r="F522" s="206"/>
      <c r="G522" s="206"/>
    </row>
    <row r="523" spans="6:7" x14ac:dyDescent="0.25">
      <c r="F523" s="206"/>
      <c r="G523" s="206"/>
    </row>
    <row r="524" spans="6:7" x14ac:dyDescent="0.25">
      <c r="F524" s="206"/>
      <c r="G524" s="206"/>
    </row>
    <row r="525" spans="6:7" x14ac:dyDescent="0.25">
      <c r="F525" s="206"/>
      <c r="G525" s="206"/>
    </row>
    <row r="526" spans="6:7" x14ac:dyDescent="0.25">
      <c r="F526" s="206"/>
      <c r="G526" s="206"/>
    </row>
    <row r="527" spans="6:7" x14ac:dyDescent="0.25">
      <c r="F527" s="206"/>
      <c r="G527" s="206"/>
    </row>
    <row r="528" spans="6:7" x14ac:dyDescent="0.25">
      <c r="F528" s="206"/>
      <c r="G528" s="206"/>
    </row>
    <row r="529" spans="6:7" x14ac:dyDescent="0.25">
      <c r="F529" s="206"/>
      <c r="G529" s="206"/>
    </row>
    <row r="530" spans="6:7" x14ac:dyDescent="0.25">
      <c r="F530" s="206"/>
      <c r="G530" s="206"/>
    </row>
    <row r="531" spans="6:7" x14ac:dyDescent="0.25">
      <c r="F531" s="206"/>
      <c r="G531" s="206"/>
    </row>
    <row r="532" spans="6:7" x14ac:dyDescent="0.25">
      <c r="F532" s="206"/>
      <c r="G532" s="206"/>
    </row>
    <row r="533" spans="6:7" x14ac:dyDescent="0.25">
      <c r="F533" s="206"/>
      <c r="G533" s="206"/>
    </row>
    <row r="534" spans="6:7" x14ac:dyDescent="0.25">
      <c r="F534" s="206"/>
      <c r="G534" s="206"/>
    </row>
    <row r="535" spans="6:7" x14ac:dyDescent="0.25">
      <c r="F535" s="206"/>
      <c r="G535" s="206"/>
    </row>
    <row r="536" spans="6:7" x14ac:dyDescent="0.25">
      <c r="F536" s="206"/>
      <c r="G536" s="206"/>
    </row>
    <row r="537" spans="6:7" x14ac:dyDescent="0.25">
      <c r="F537" s="206"/>
      <c r="G537" s="206"/>
    </row>
  </sheetData>
  <mergeCells count="168">
    <mergeCell ref="H444:H445"/>
    <mergeCell ref="I444:I445"/>
    <mergeCell ref="H446:H447"/>
    <mergeCell ref="I446:I447"/>
    <mergeCell ref="H448:H449"/>
    <mergeCell ref="I448:I449"/>
    <mergeCell ref="H438:H439"/>
    <mergeCell ref="I438:I439"/>
    <mergeCell ref="H440:H441"/>
    <mergeCell ref="I440:I441"/>
    <mergeCell ref="H442:H443"/>
    <mergeCell ref="I442:I443"/>
    <mergeCell ref="H432:H433"/>
    <mergeCell ref="I432:I433"/>
    <mergeCell ref="H434:H435"/>
    <mergeCell ref="I434:I435"/>
    <mergeCell ref="H436:H437"/>
    <mergeCell ref="I436:I437"/>
    <mergeCell ref="H426:H427"/>
    <mergeCell ref="I426:I427"/>
    <mergeCell ref="H428:H429"/>
    <mergeCell ref="I428:I429"/>
    <mergeCell ref="H430:H431"/>
    <mergeCell ref="I430:I431"/>
    <mergeCell ref="H420:H421"/>
    <mergeCell ref="I420:I421"/>
    <mergeCell ref="H422:H423"/>
    <mergeCell ref="I422:I423"/>
    <mergeCell ref="H424:H425"/>
    <mergeCell ref="I424:I425"/>
    <mergeCell ref="H414:H415"/>
    <mergeCell ref="I414:I415"/>
    <mergeCell ref="H416:H417"/>
    <mergeCell ref="I416:I417"/>
    <mergeCell ref="H418:H419"/>
    <mergeCell ref="I418:I419"/>
    <mergeCell ref="H408:H409"/>
    <mergeCell ref="I408:I409"/>
    <mergeCell ref="H410:H411"/>
    <mergeCell ref="I410:I411"/>
    <mergeCell ref="H412:H413"/>
    <mergeCell ref="I412:I413"/>
    <mergeCell ref="H402:H403"/>
    <mergeCell ref="I402:I403"/>
    <mergeCell ref="H404:H405"/>
    <mergeCell ref="I404:I405"/>
    <mergeCell ref="H406:H407"/>
    <mergeCell ref="I406:I407"/>
    <mergeCell ref="H396:H397"/>
    <mergeCell ref="I396:I397"/>
    <mergeCell ref="H398:H399"/>
    <mergeCell ref="I398:I399"/>
    <mergeCell ref="H400:H401"/>
    <mergeCell ref="I400:I401"/>
    <mergeCell ref="H390:H391"/>
    <mergeCell ref="I390:I391"/>
    <mergeCell ref="H392:H393"/>
    <mergeCell ref="I392:I393"/>
    <mergeCell ref="H394:H395"/>
    <mergeCell ref="I394:I395"/>
    <mergeCell ref="H384:H385"/>
    <mergeCell ref="I384:I385"/>
    <mergeCell ref="H386:H387"/>
    <mergeCell ref="I386:I387"/>
    <mergeCell ref="H388:H389"/>
    <mergeCell ref="I388:I389"/>
    <mergeCell ref="H378:H379"/>
    <mergeCell ref="I378:I379"/>
    <mergeCell ref="H380:H381"/>
    <mergeCell ref="I380:I381"/>
    <mergeCell ref="H382:H383"/>
    <mergeCell ref="I382:I383"/>
    <mergeCell ref="H372:H373"/>
    <mergeCell ref="I372:I373"/>
    <mergeCell ref="H374:H375"/>
    <mergeCell ref="I374:I375"/>
    <mergeCell ref="H376:H377"/>
    <mergeCell ref="I376:I377"/>
    <mergeCell ref="H366:H367"/>
    <mergeCell ref="I366:I367"/>
    <mergeCell ref="H368:H369"/>
    <mergeCell ref="I368:I369"/>
    <mergeCell ref="H370:H371"/>
    <mergeCell ref="I370:I371"/>
    <mergeCell ref="H360:H361"/>
    <mergeCell ref="I360:I361"/>
    <mergeCell ref="H362:H363"/>
    <mergeCell ref="I362:I363"/>
    <mergeCell ref="H364:H365"/>
    <mergeCell ref="I364:I365"/>
    <mergeCell ref="H354:H355"/>
    <mergeCell ref="I354:I355"/>
    <mergeCell ref="H356:H357"/>
    <mergeCell ref="I356:I357"/>
    <mergeCell ref="H358:H359"/>
    <mergeCell ref="I358:I359"/>
    <mergeCell ref="H348:H349"/>
    <mergeCell ref="I348:I349"/>
    <mergeCell ref="H350:H351"/>
    <mergeCell ref="I350:I351"/>
    <mergeCell ref="H352:H353"/>
    <mergeCell ref="I352:I353"/>
    <mergeCell ref="H342:H343"/>
    <mergeCell ref="I342:I343"/>
    <mergeCell ref="H344:H345"/>
    <mergeCell ref="I344:I345"/>
    <mergeCell ref="H346:H347"/>
    <mergeCell ref="I346:I347"/>
    <mergeCell ref="H336:H337"/>
    <mergeCell ref="I336:I337"/>
    <mergeCell ref="H338:H339"/>
    <mergeCell ref="I338:I339"/>
    <mergeCell ref="H340:H341"/>
    <mergeCell ref="I340:I341"/>
    <mergeCell ref="H330:H331"/>
    <mergeCell ref="I330:I331"/>
    <mergeCell ref="H332:H333"/>
    <mergeCell ref="I332:I333"/>
    <mergeCell ref="H334:H335"/>
    <mergeCell ref="I334:I335"/>
    <mergeCell ref="H324:H325"/>
    <mergeCell ref="I324:I325"/>
    <mergeCell ref="H326:H327"/>
    <mergeCell ref="I326:I327"/>
    <mergeCell ref="H328:H329"/>
    <mergeCell ref="I328:I329"/>
    <mergeCell ref="H318:H319"/>
    <mergeCell ref="I318:I319"/>
    <mergeCell ref="H320:H321"/>
    <mergeCell ref="I320:I321"/>
    <mergeCell ref="H322:H323"/>
    <mergeCell ref="I322:I323"/>
    <mergeCell ref="H312:H313"/>
    <mergeCell ref="I312:I313"/>
    <mergeCell ref="H314:H315"/>
    <mergeCell ref="I314:I315"/>
    <mergeCell ref="H316:H317"/>
    <mergeCell ref="I316:I317"/>
    <mergeCell ref="H306:H307"/>
    <mergeCell ref="I306:I307"/>
    <mergeCell ref="H308:H309"/>
    <mergeCell ref="I308:I309"/>
    <mergeCell ref="H310:H311"/>
    <mergeCell ref="I310:I311"/>
    <mergeCell ref="H300:H301"/>
    <mergeCell ref="I300:I301"/>
    <mergeCell ref="H302:H303"/>
    <mergeCell ref="I302:I303"/>
    <mergeCell ref="H304:H305"/>
    <mergeCell ref="I304:I305"/>
    <mergeCell ref="H294:H295"/>
    <mergeCell ref="I294:I295"/>
    <mergeCell ref="H296:H297"/>
    <mergeCell ref="I296:I297"/>
    <mergeCell ref="H298:H299"/>
    <mergeCell ref="I298:I299"/>
    <mergeCell ref="H288:H289"/>
    <mergeCell ref="I288:I289"/>
    <mergeCell ref="H290:H291"/>
    <mergeCell ref="I290:I291"/>
    <mergeCell ref="H292:H293"/>
    <mergeCell ref="I292:I293"/>
    <mergeCell ref="H282:H283"/>
    <mergeCell ref="I282:I283"/>
    <mergeCell ref="H284:H285"/>
    <mergeCell ref="I284:I285"/>
    <mergeCell ref="H286:H287"/>
    <mergeCell ref="I286:I28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opLeftCell="A79" workbookViewId="0">
      <selection activeCell="C95" sqref="C95"/>
    </sheetView>
  </sheetViews>
  <sheetFormatPr baseColWidth="10" defaultRowHeight="15" x14ac:dyDescent="0.25"/>
  <cols>
    <col min="1" max="1" width="8.28515625" bestFit="1" customWidth="1"/>
    <col min="2" max="2" width="28.7109375" bestFit="1" customWidth="1"/>
    <col min="4" max="4" width="3.85546875" bestFit="1" customWidth="1"/>
    <col min="5" max="10" width="7.85546875" customWidth="1"/>
    <col min="11" max="11" width="3.5703125" customWidth="1"/>
    <col min="12" max="12" width="1.28515625" customWidth="1"/>
    <col min="13" max="13" width="5.5703125" customWidth="1"/>
    <col min="14" max="15" width="7.85546875" customWidth="1"/>
  </cols>
  <sheetData>
    <row r="1" spans="1:9" x14ac:dyDescent="0.25">
      <c r="A1" s="1" t="s">
        <v>0</v>
      </c>
      <c r="B1" s="1" t="s">
        <v>94</v>
      </c>
    </row>
    <row r="2" spans="1:9" x14ac:dyDescent="0.25">
      <c r="A2" s="1"/>
      <c r="B2" s="2" t="s">
        <v>54</v>
      </c>
    </row>
    <row r="3" spans="1:9" x14ac:dyDescent="0.25">
      <c r="A3" s="1"/>
      <c r="B3" s="1" t="s">
        <v>95</v>
      </c>
    </row>
    <row r="4" spans="1:9" x14ac:dyDescent="0.25">
      <c r="A4" s="1"/>
      <c r="B4" s="1" t="s">
        <v>4</v>
      </c>
    </row>
    <row r="5" spans="1:9" ht="15.75" thickBot="1" x14ac:dyDescent="0.3">
      <c r="A5" s="1"/>
      <c r="B5" s="2" t="s">
        <v>96</v>
      </c>
    </row>
    <row r="6" spans="1:9" ht="15.75" thickBot="1" x14ac:dyDescent="0.3">
      <c r="A6" s="4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33" t="s">
        <v>11</v>
      </c>
      <c r="G6" s="8" t="s">
        <v>12</v>
      </c>
      <c r="H6" s="9" t="s">
        <v>13</v>
      </c>
      <c r="I6" s="105" t="s">
        <v>14</v>
      </c>
    </row>
    <row r="7" spans="1:9" x14ac:dyDescent="0.25">
      <c r="A7" s="151">
        <v>156</v>
      </c>
      <c r="B7" s="152" t="s">
        <v>97</v>
      </c>
      <c r="C7" s="152" t="s">
        <v>22</v>
      </c>
      <c r="D7" s="152">
        <v>35</v>
      </c>
      <c r="E7" s="12">
        <v>1</v>
      </c>
      <c r="F7" s="106">
        <v>3</v>
      </c>
      <c r="G7" s="153">
        <v>-0.1</v>
      </c>
      <c r="H7" s="154">
        <v>20.68</v>
      </c>
      <c r="I7" s="30">
        <v>271</v>
      </c>
    </row>
    <row r="8" spans="1:9" x14ac:dyDescent="0.25">
      <c r="A8" s="155">
        <v>372</v>
      </c>
      <c r="B8" s="11" t="s">
        <v>98</v>
      </c>
      <c r="C8" s="11" t="s">
        <v>20</v>
      </c>
      <c r="D8" s="11">
        <v>50</v>
      </c>
      <c r="E8" s="17">
        <v>3</v>
      </c>
      <c r="F8" s="156">
        <v>3</v>
      </c>
      <c r="G8" s="157">
        <v>-0.1</v>
      </c>
      <c r="H8" s="158">
        <v>16.66</v>
      </c>
      <c r="I8" s="31">
        <v>461</v>
      </c>
    </row>
    <row r="9" spans="1:9" x14ac:dyDescent="0.25">
      <c r="A9" s="155">
        <v>167</v>
      </c>
      <c r="B9" s="11" t="s">
        <v>99</v>
      </c>
      <c r="C9" s="11" t="s">
        <v>22</v>
      </c>
      <c r="D9" s="11">
        <v>50</v>
      </c>
      <c r="E9" s="17">
        <v>3</v>
      </c>
      <c r="F9" s="156">
        <v>4</v>
      </c>
      <c r="G9" s="157">
        <v>-0.1</v>
      </c>
      <c r="H9" s="158">
        <v>17.82</v>
      </c>
      <c r="I9" s="31">
        <v>341</v>
      </c>
    </row>
    <row r="10" spans="1:9" ht="6.75" customHeight="1" thickBot="1" x14ac:dyDescent="0.3">
      <c r="A10" s="21"/>
      <c r="B10" s="22"/>
      <c r="C10" s="22"/>
      <c r="D10" s="22"/>
      <c r="E10" s="23"/>
      <c r="F10" s="108"/>
      <c r="G10" s="26"/>
      <c r="H10" s="68"/>
      <c r="I10" s="26"/>
    </row>
    <row r="12" spans="1:9" x14ac:dyDescent="0.25">
      <c r="A12" s="1" t="s">
        <v>0</v>
      </c>
      <c r="B12" s="1" t="s">
        <v>94</v>
      </c>
    </row>
    <row r="13" spans="1:9" x14ac:dyDescent="0.25">
      <c r="A13" s="1"/>
      <c r="B13" s="2" t="s">
        <v>48</v>
      </c>
    </row>
    <row r="14" spans="1:9" x14ac:dyDescent="0.25">
      <c r="A14" s="1"/>
      <c r="B14" s="1" t="s">
        <v>95</v>
      </c>
    </row>
    <row r="15" spans="1:9" x14ac:dyDescent="0.25">
      <c r="A15" s="1"/>
      <c r="B15" s="1" t="s">
        <v>4</v>
      </c>
    </row>
    <row r="16" spans="1:9" ht="15.75" thickBot="1" x14ac:dyDescent="0.3">
      <c r="A16" s="1"/>
      <c r="B16" s="2" t="s">
        <v>100</v>
      </c>
    </row>
    <row r="17" spans="1:9" ht="15.75" thickBot="1" x14ac:dyDescent="0.3">
      <c r="A17" s="4" t="s">
        <v>6</v>
      </c>
      <c r="B17" s="5" t="s">
        <v>7</v>
      </c>
      <c r="C17" s="5" t="s">
        <v>50</v>
      </c>
      <c r="D17" s="33" t="s">
        <v>9</v>
      </c>
      <c r="E17" s="8" t="s">
        <v>13</v>
      </c>
      <c r="F17" s="36" t="s">
        <v>14</v>
      </c>
    </row>
    <row r="18" spans="1:9" x14ac:dyDescent="0.25">
      <c r="A18" s="151">
        <v>156</v>
      </c>
      <c r="B18" s="152" t="s">
        <v>97</v>
      </c>
      <c r="C18" s="152" t="s">
        <v>22</v>
      </c>
      <c r="D18" s="152">
        <v>35</v>
      </c>
      <c r="E18" s="30">
        <v>1.26</v>
      </c>
      <c r="F18" s="30">
        <v>429</v>
      </c>
    </row>
    <row r="19" spans="1:9" x14ac:dyDescent="0.25">
      <c r="A19" s="155">
        <v>372</v>
      </c>
      <c r="B19" s="11" t="s">
        <v>98</v>
      </c>
      <c r="C19" s="11" t="s">
        <v>20</v>
      </c>
      <c r="D19" s="11">
        <v>50</v>
      </c>
      <c r="E19" s="31">
        <v>1.26</v>
      </c>
      <c r="F19" s="31">
        <v>666</v>
      </c>
    </row>
    <row r="20" spans="1:9" x14ac:dyDescent="0.25">
      <c r="A20" s="155">
        <v>167</v>
      </c>
      <c r="B20" s="11" t="s">
        <v>99</v>
      </c>
      <c r="C20" s="11" t="s">
        <v>22</v>
      </c>
      <c r="D20" s="11">
        <v>50</v>
      </c>
      <c r="E20" s="31">
        <v>1.17</v>
      </c>
      <c r="F20" s="31">
        <v>544</v>
      </c>
    </row>
    <row r="21" spans="1:9" ht="6" customHeight="1" thickBot="1" x14ac:dyDescent="0.3">
      <c r="A21" s="21"/>
      <c r="B21" s="22"/>
      <c r="C21" s="22"/>
      <c r="D21" s="159"/>
      <c r="E21" s="26"/>
      <c r="F21" s="26"/>
    </row>
    <row r="23" spans="1:9" x14ac:dyDescent="0.25">
      <c r="A23" s="1" t="s">
        <v>0</v>
      </c>
      <c r="B23" s="1" t="s">
        <v>94</v>
      </c>
    </row>
    <row r="24" spans="1:9" x14ac:dyDescent="0.25">
      <c r="A24" s="1"/>
      <c r="B24" s="2" t="s">
        <v>44</v>
      </c>
    </row>
    <row r="25" spans="1:9" x14ac:dyDescent="0.25">
      <c r="A25" s="1"/>
      <c r="B25" s="2" t="s">
        <v>95</v>
      </c>
    </row>
    <row r="26" spans="1:9" ht="15.75" thickBot="1" x14ac:dyDescent="0.3">
      <c r="A26" s="1"/>
      <c r="B26" s="1" t="s">
        <v>4</v>
      </c>
    </row>
    <row r="27" spans="1:9" ht="15.75" thickBot="1" x14ac:dyDescent="0.3">
      <c r="B27" s="1" t="s">
        <v>101</v>
      </c>
      <c r="E27" s="288" t="s">
        <v>46</v>
      </c>
      <c r="F27" s="289"/>
      <c r="G27" s="290"/>
      <c r="H27" s="32" t="s">
        <v>42</v>
      </c>
    </row>
    <row r="28" spans="1:9" ht="15.75" thickBot="1" x14ac:dyDescent="0.3">
      <c r="A28" s="4" t="s">
        <v>6</v>
      </c>
      <c r="B28" s="5" t="s">
        <v>7</v>
      </c>
      <c r="C28" s="5" t="s">
        <v>50</v>
      </c>
      <c r="D28" s="5" t="s">
        <v>9</v>
      </c>
      <c r="E28" s="4">
        <v>1</v>
      </c>
      <c r="F28" s="34">
        <v>2</v>
      </c>
      <c r="G28" s="6">
        <v>3</v>
      </c>
      <c r="H28" s="35" t="s">
        <v>13</v>
      </c>
      <c r="I28" s="98" t="s">
        <v>14</v>
      </c>
    </row>
    <row r="29" spans="1:9" x14ac:dyDescent="0.25">
      <c r="A29" s="151">
        <v>372</v>
      </c>
      <c r="B29" s="152" t="s">
        <v>98</v>
      </c>
      <c r="C29" s="152" t="s">
        <v>20</v>
      </c>
      <c r="D29" s="152">
        <v>50</v>
      </c>
      <c r="E29" s="70">
        <v>8.6999999999999993</v>
      </c>
      <c r="F29" s="71">
        <v>7.9</v>
      </c>
      <c r="G29" s="166">
        <v>8.0399999999999991</v>
      </c>
      <c r="H29" s="99">
        <v>8.6999999999999993</v>
      </c>
      <c r="I29" s="30">
        <v>592</v>
      </c>
    </row>
    <row r="30" spans="1:9" x14ac:dyDescent="0.25">
      <c r="A30" s="155">
        <v>167</v>
      </c>
      <c r="B30" s="11" t="s">
        <v>99</v>
      </c>
      <c r="C30" s="11" t="s">
        <v>22</v>
      </c>
      <c r="D30" s="11">
        <v>50</v>
      </c>
      <c r="E30" s="163">
        <v>7.61</v>
      </c>
      <c r="F30" s="164">
        <v>6.93</v>
      </c>
      <c r="G30" s="165">
        <v>7.18</v>
      </c>
      <c r="H30" s="77">
        <v>7.61</v>
      </c>
      <c r="I30" s="31">
        <v>503</v>
      </c>
    </row>
    <row r="31" spans="1:9" x14ac:dyDescent="0.25">
      <c r="A31" s="155">
        <v>156</v>
      </c>
      <c r="B31" s="11" t="s">
        <v>97</v>
      </c>
      <c r="C31" s="11" t="s">
        <v>22</v>
      </c>
      <c r="D31" s="11">
        <v>35</v>
      </c>
      <c r="E31" s="163">
        <v>8.34</v>
      </c>
      <c r="F31" s="164">
        <v>8.4600000000000009</v>
      </c>
      <c r="G31" s="165">
        <v>8.5399999999999991</v>
      </c>
      <c r="H31" s="77">
        <v>8.5399999999999991</v>
      </c>
      <c r="I31" s="31">
        <v>454</v>
      </c>
    </row>
    <row r="32" spans="1:9" ht="6" customHeight="1" thickBot="1" x14ac:dyDescent="0.3">
      <c r="A32" s="21"/>
      <c r="B32" s="22"/>
      <c r="C32" s="22"/>
      <c r="D32" s="78"/>
      <c r="E32" s="64"/>
      <c r="F32" s="65"/>
      <c r="G32" s="66"/>
      <c r="H32" s="67"/>
      <c r="I32" s="26"/>
    </row>
    <row r="34" spans="1:9" x14ac:dyDescent="0.25">
      <c r="A34" s="1" t="s">
        <v>0</v>
      </c>
      <c r="B34" s="1" t="s">
        <v>94</v>
      </c>
      <c r="G34" s="167"/>
    </row>
    <row r="35" spans="1:9" x14ac:dyDescent="0.25">
      <c r="A35" s="1"/>
      <c r="B35" s="2" t="s">
        <v>102</v>
      </c>
      <c r="G35" s="167"/>
    </row>
    <row r="36" spans="1:9" x14ac:dyDescent="0.25">
      <c r="A36" s="1"/>
      <c r="B36" s="1" t="s">
        <v>95</v>
      </c>
      <c r="G36" s="167"/>
    </row>
    <row r="37" spans="1:9" x14ac:dyDescent="0.25">
      <c r="A37" s="1"/>
      <c r="B37" s="1" t="s">
        <v>4</v>
      </c>
      <c r="G37" s="167"/>
    </row>
    <row r="38" spans="1:9" ht="15.75" thickBot="1" x14ac:dyDescent="0.3">
      <c r="A38" s="1"/>
      <c r="B38" s="2" t="s">
        <v>103</v>
      </c>
      <c r="G38" s="167"/>
    </row>
    <row r="39" spans="1:9" ht="15.75" thickBot="1" x14ac:dyDescent="0.3">
      <c r="A39" s="4" t="s">
        <v>6</v>
      </c>
      <c r="B39" s="5" t="s">
        <v>7</v>
      </c>
      <c r="C39" s="168" t="s">
        <v>50</v>
      </c>
      <c r="D39" s="5" t="s">
        <v>9</v>
      </c>
      <c r="E39" s="5" t="s">
        <v>10</v>
      </c>
      <c r="F39" s="6" t="s">
        <v>11</v>
      </c>
      <c r="G39" s="7" t="s">
        <v>12</v>
      </c>
      <c r="H39" s="8" t="s">
        <v>13</v>
      </c>
      <c r="I39" s="9" t="s">
        <v>14</v>
      </c>
    </row>
    <row r="40" spans="1:9" x14ac:dyDescent="0.25">
      <c r="A40" s="169">
        <v>156</v>
      </c>
      <c r="B40" s="11" t="s">
        <v>97</v>
      </c>
      <c r="C40" s="11" t="s">
        <v>22</v>
      </c>
      <c r="D40" s="11">
        <v>35</v>
      </c>
      <c r="E40" s="12">
        <v>1</v>
      </c>
      <c r="F40" s="13">
        <v>2</v>
      </c>
      <c r="G40" s="20">
        <v>0.2</v>
      </c>
      <c r="H40" s="30">
        <v>31.82</v>
      </c>
      <c r="I40" s="30">
        <v>422</v>
      </c>
    </row>
    <row r="41" spans="1:9" x14ac:dyDescent="0.25">
      <c r="A41" s="170">
        <v>372</v>
      </c>
      <c r="B41" s="11" t="s">
        <v>98</v>
      </c>
      <c r="C41" s="11" t="s">
        <v>20</v>
      </c>
      <c r="D41" s="11">
        <v>50</v>
      </c>
      <c r="E41" s="91">
        <v>1</v>
      </c>
      <c r="F41" s="18">
        <v>3</v>
      </c>
      <c r="G41" s="20">
        <v>0.2</v>
      </c>
      <c r="H41" s="31">
        <v>34.31</v>
      </c>
      <c r="I41" s="31">
        <v>511</v>
      </c>
    </row>
    <row r="42" spans="1:9" x14ac:dyDescent="0.25">
      <c r="A42" s="170">
        <v>167</v>
      </c>
      <c r="B42" s="11" t="s">
        <v>99</v>
      </c>
      <c r="C42" s="11" t="s">
        <v>22</v>
      </c>
      <c r="D42" s="11">
        <v>50</v>
      </c>
      <c r="E42" s="91">
        <v>1</v>
      </c>
      <c r="F42" s="18">
        <v>4</v>
      </c>
      <c r="G42" s="20">
        <v>0.2</v>
      </c>
      <c r="H42" s="88">
        <v>32.03</v>
      </c>
      <c r="I42" s="31">
        <v>661</v>
      </c>
    </row>
    <row r="43" spans="1:9" ht="7.5" customHeight="1" thickBot="1" x14ac:dyDescent="0.3">
      <c r="A43" s="21"/>
      <c r="B43" s="22"/>
      <c r="C43" s="22"/>
      <c r="D43" s="22"/>
      <c r="E43" s="23"/>
      <c r="F43" s="24"/>
      <c r="G43" s="25"/>
      <c r="H43" s="171"/>
      <c r="I43" s="26"/>
    </row>
    <row r="44" spans="1:9" x14ac:dyDescent="0.25">
      <c r="G44" s="167"/>
    </row>
    <row r="45" spans="1:9" x14ac:dyDescent="0.25">
      <c r="A45" s="1" t="s">
        <v>0</v>
      </c>
      <c r="B45" s="1" t="s">
        <v>94</v>
      </c>
    </row>
    <row r="46" spans="1:9" x14ac:dyDescent="0.25">
      <c r="A46" s="1"/>
      <c r="B46" s="2" t="s">
        <v>38</v>
      </c>
    </row>
    <row r="47" spans="1:9" x14ac:dyDescent="0.25">
      <c r="A47" s="1"/>
      <c r="B47" s="2" t="s">
        <v>95</v>
      </c>
    </row>
    <row r="48" spans="1:9" ht="15.75" thickBot="1" x14ac:dyDescent="0.3">
      <c r="A48" s="1"/>
      <c r="B48" s="1" t="s">
        <v>55</v>
      </c>
    </row>
    <row r="49" spans="1:9" ht="15.75" thickBot="1" x14ac:dyDescent="0.3">
      <c r="B49" s="1" t="s">
        <v>104</v>
      </c>
      <c r="E49" s="288" t="s">
        <v>41</v>
      </c>
      <c r="F49" s="289"/>
      <c r="G49" s="290"/>
      <c r="H49" s="32" t="s">
        <v>42</v>
      </c>
    </row>
    <row r="50" spans="1:9" ht="15.75" thickBot="1" x14ac:dyDescent="0.3">
      <c r="A50" s="4" t="s">
        <v>6</v>
      </c>
      <c r="B50" s="5" t="s">
        <v>7</v>
      </c>
      <c r="C50" s="5" t="s">
        <v>50</v>
      </c>
      <c r="D50" s="33" t="s">
        <v>9</v>
      </c>
      <c r="E50" s="4">
        <v>1</v>
      </c>
      <c r="F50" s="34">
        <v>2</v>
      </c>
      <c r="G50" s="6">
        <v>3</v>
      </c>
      <c r="H50" s="35" t="s">
        <v>13</v>
      </c>
      <c r="I50" s="36" t="s">
        <v>14</v>
      </c>
    </row>
    <row r="51" spans="1:9" x14ac:dyDescent="0.25">
      <c r="A51" s="38">
        <v>167</v>
      </c>
      <c r="B51" s="55" t="s">
        <v>99</v>
      </c>
      <c r="C51" s="55" t="s">
        <v>22</v>
      </c>
      <c r="D51" s="55">
        <v>50</v>
      </c>
      <c r="E51" s="172">
        <v>3.14</v>
      </c>
      <c r="F51" s="42">
        <v>3.16</v>
      </c>
      <c r="G51" s="43">
        <v>3.09</v>
      </c>
      <c r="H51" s="173">
        <v>3.16</v>
      </c>
      <c r="I51" s="44">
        <v>299</v>
      </c>
    </row>
    <row r="52" spans="1:9" x14ac:dyDescent="0.25">
      <c r="A52" s="45"/>
      <c r="B52" s="46"/>
      <c r="C52" s="46"/>
      <c r="D52" s="47" t="s">
        <v>12</v>
      </c>
      <c r="E52" s="48">
        <v>0.4</v>
      </c>
      <c r="F52" s="49">
        <v>0.3</v>
      </c>
      <c r="G52" s="50">
        <v>0.7</v>
      </c>
      <c r="H52" s="174">
        <v>0.3</v>
      </c>
      <c r="I52" s="52"/>
    </row>
    <row r="53" spans="1:9" x14ac:dyDescent="0.25">
      <c r="A53" s="54">
        <v>372</v>
      </c>
      <c r="B53" s="55" t="s">
        <v>98</v>
      </c>
      <c r="C53" s="55" t="s">
        <v>20</v>
      </c>
      <c r="D53" s="55">
        <v>50</v>
      </c>
      <c r="E53" s="175">
        <v>3.3</v>
      </c>
      <c r="F53" s="62">
        <v>3.29</v>
      </c>
      <c r="G53" s="59">
        <v>3.28</v>
      </c>
      <c r="H53" s="176">
        <v>3.3</v>
      </c>
      <c r="I53" s="61">
        <v>338</v>
      </c>
    </row>
    <row r="54" spans="1:9" x14ac:dyDescent="0.25">
      <c r="A54" s="45"/>
      <c r="B54" s="46"/>
      <c r="C54" s="46"/>
      <c r="D54" s="47" t="s">
        <v>12</v>
      </c>
      <c r="E54" s="48">
        <v>0.4</v>
      </c>
      <c r="F54" s="49">
        <v>0.6</v>
      </c>
      <c r="G54" s="50">
        <v>0.7</v>
      </c>
      <c r="H54" s="174">
        <v>0.4</v>
      </c>
      <c r="I54" s="52"/>
    </row>
    <row r="55" spans="1:9" x14ac:dyDescent="0.25">
      <c r="A55" s="54">
        <v>156</v>
      </c>
      <c r="B55" s="55" t="s">
        <v>97</v>
      </c>
      <c r="C55" s="55" t="s">
        <v>22</v>
      </c>
      <c r="D55" s="55">
        <v>35</v>
      </c>
      <c r="E55" s="175">
        <v>3.83</v>
      </c>
      <c r="F55" s="62">
        <v>2.17</v>
      </c>
      <c r="G55" s="59">
        <v>3.77</v>
      </c>
      <c r="H55" s="176">
        <v>3.83</v>
      </c>
      <c r="I55" s="61">
        <v>312</v>
      </c>
    </row>
    <row r="56" spans="1:9" x14ac:dyDescent="0.25">
      <c r="A56" s="45"/>
      <c r="B56" s="46"/>
      <c r="C56" s="46"/>
      <c r="D56" s="47" t="s">
        <v>12</v>
      </c>
      <c r="E56" s="48">
        <v>0.4</v>
      </c>
      <c r="F56" s="49">
        <v>0.6</v>
      </c>
      <c r="G56" s="50">
        <v>0.8</v>
      </c>
      <c r="H56" s="174">
        <v>0.4</v>
      </c>
      <c r="I56" s="52"/>
    </row>
    <row r="57" spans="1:9" ht="8.25" customHeight="1" thickBot="1" x14ac:dyDescent="0.3">
      <c r="A57" s="21"/>
      <c r="B57" s="22"/>
      <c r="C57" s="22"/>
      <c r="D57" s="177"/>
      <c r="E57" s="64"/>
      <c r="F57" s="65"/>
      <c r="G57" s="66"/>
      <c r="H57" s="67"/>
      <c r="I57" s="26"/>
    </row>
    <row r="59" spans="1:9" x14ac:dyDescent="0.25">
      <c r="A59" s="1" t="s">
        <v>0</v>
      </c>
      <c r="B59" s="1" t="s">
        <v>94</v>
      </c>
    </row>
    <row r="60" spans="1:9" x14ac:dyDescent="0.25">
      <c r="A60" s="1"/>
      <c r="B60" s="2" t="s">
        <v>60</v>
      </c>
    </row>
    <row r="61" spans="1:9" x14ac:dyDescent="0.25">
      <c r="A61" s="1"/>
      <c r="B61" s="2" t="s">
        <v>95</v>
      </c>
    </row>
    <row r="62" spans="1:9" ht="15.75" thickBot="1" x14ac:dyDescent="0.3">
      <c r="A62" s="1"/>
      <c r="B62" s="1" t="s">
        <v>55</v>
      </c>
    </row>
    <row r="63" spans="1:9" ht="15.75" thickBot="1" x14ac:dyDescent="0.3">
      <c r="B63" s="1" t="s">
        <v>57</v>
      </c>
      <c r="E63" s="288" t="s">
        <v>46</v>
      </c>
      <c r="F63" s="289"/>
      <c r="G63" s="290"/>
      <c r="H63" s="32" t="s">
        <v>42</v>
      </c>
    </row>
    <row r="64" spans="1:9" ht="15.75" thickBot="1" x14ac:dyDescent="0.3">
      <c r="A64" s="4" t="s">
        <v>6</v>
      </c>
      <c r="B64" s="5" t="s">
        <v>7</v>
      </c>
      <c r="C64" s="5" t="s">
        <v>50</v>
      </c>
      <c r="D64" s="5" t="s">
        <v>9</v>
      </c>
      <c r="E64" s="4">
        <v>1</v>
      </c>
      <c r="F64" s="34">
        <v>2</v>
      </c>
      <c r="G64" s="6">
        <v>3</v>
      </c>
      <c r="H64" s="35" t="s">
        <v>13</v>
      </c>
      <c r="I64" s="37" t="s">
        <v>14</v>
      </c>
    </row>
    <row r="65" spans="1:9" x14ac:dyDescent="0.25">
      <c r="A65" s="178">
        <v>372</v>
      </c>
      <c r="B65" s="11" t="s">
        <v>98</v>
      </c>
      <c r="C65" s="11" t="s">
        <v>20</v>
      </c>
      <c r="D65" s="11">
        <v>50</v>
      </c>
      <c r="E65" s="70">
        <v>18.89</v>
      </c>
      <c r="F65" s="71">
        <v>21.24</v>
      </c>
      <c r="G65" s="72">
        <v>21.9</v>
      </c>
      <c r="H65" s="73">
        <v>21.9</v>
      </c>
      <c r="I65" s="30">
        <v>454</v>
      </c>
    </row>
    <row r="66" spans="1:9" x14ac:dyDescent="0.25">
      <c r="A66" s="69">
        <v>167</v>
      </c>
      <c r="B66" s="11" t="s">
        <v>99</v>
      </c>
      <c r="C66" s="11" t="s">
        <v>22</v>
      </c>
      <c r="D66" s="11">
        <v>50</v>
      </c>
      <c r="E66" s="74">
        <v>14.41</v>
      </c>
      <c r="F66" s="75">
        <v>16.510000000000002</v>
      </c>
      <c r="G66" s="76">
        <v>14.93</v>
      </c>
      <c r="H66" s="77">
        <v>16.510000000000002</v>
      </c>
      <c r="I66" s="31">
        <v>321</v>
      </c>
    </row>
    <row r="67" spans="1:9" x14ac:dyDescent="0.25">
      <c r="A67" s="69">
        <v>156</v>
      </c>
      <c r="B67" s="11" t="s">
        <v>97</v>
      </c>
      <c r="C67" s="11" t="s">
        <v>22</v>
      </c>
      <c r="D67" s="11">
        <v>35</v>
      </c>
      <c r="E67" s="74" t="s">
        <v>43</v>
      </c>
      <c r="F67" s="75">
        <v>21.39</v>
      </c>
      <c r="G67" s="76">
        <v>19.579999999999998</v>
      </c>
      <c r="H67" s="77">
        <v>21.39</v>
      </c>
      <c r="I67" s="31">
        <v>339</v>
      </c>
    </row>
    <row r="68" spans="1:9" ht="7.5" customHeight="1" thickBot="1" x14ac:dyDescent="0.3">
      <c r="A68" s="21"/>
      <c r="B68" s="22"/>
      <c r="C68" s="22"/>
      <c r="D68" s="78"/>
      <c r="E68" s="80"/>
      <c r="F68" s="81"/>
      <c r="G68" s="82"/>
      <c r="H68" s="103"/>
      <c r="I68" s="26"/>
    </row>
    <row r="70" spans="1:9" x14ac:dyDescent="0.25">
      <c r="A70" s="1" t="s">
        <v>0</v>
      </c>
      <c r="B70" s="1" t="s">
        <v>94</v>
      </c>
      <c r="H70" s="179"/>
    </row>
    <row r="71" spans="1:9" x14ac:dyDescent="0.25">
      <c r="A71" s="1"/>
      <c r="B71" s="2" t="s">
        <v>105</v>
      </c>
      <c r="H71" s="179"/>
    </row>
    <row r="72" spans="1:9" x14ac:dyDescent="0.25">
      <c r="A72" s="1"/>
      <c r="B72" s="1" t="s">
        <v>95</v>
      </c>
      <c r="H72" s="179"/>
    </row>
    <row r="73" spans="1:9" x14ac:dyDescent="0.25">
      <c r="A73" s="1"/>
      <c r="B73" s="1" t="s">
        <v>55</v>
      </c>
      <c r="H73" s="179"/>
    </row>
    <row r="74" spans="1:9" ht="15.75" thickBot="1" x14ac:dyDescent="0.3">
      <c r="A74" s="1"/>
      <c r="B74" s="2" t="s">
        <v>106</v>
      </c>
      <c r="H74" s="179"/>
    </row>
    <row r="75" spans="1:9" ht="15.75" thickBot="1" x14ac:dyDescent="0.3">
      <c r="A75" s="4" t="s">
        <v>6</v>
      </c>
      <c r="B75" s="5" t="s">
        <v>7</v>
      </c>
      <c r="C75" s="5" t="s">
        <v>50</v>
      </c>
      <c r="D75" s="5" t="s">
        <v>9</v>
      </c>
      <c r="E75" s="33" t="s">
        <v>10</v>
      </c>
      <c r="F75" s="8" t="s">
        <v>13</v>
      </c>
      <c r="G75" s="105" t="s">
        <v>14</v>
      </c>
    </row>
    <row r="76" spans="1:9" x14ac:dyDescent="0.25">
      <c r="A76" s="178">
        <v>156</v>
      </c>
      <c r="B76" s="152" t="s">
        <v>97</v>
      </c>
      <c r="C76" s="152" t="s">
        <v>22</v>
      </c>
      <c r="D76" s="152">
        <v>35</v>
      </c>
      <c r="E76" s="106">
        <v>1</v>
      </c>
      <c r="F76" s="112" t="s">
        <v>107</v>
      </c>
      <c r="G76" s="30">
        <v>101</v>
      </c>
    </row>
    <row r="77" spans="1:9" x14ac:dyDescent="0.25">
      <c r="A77" s="69">
        <v>372</v>
      </c>
      <c r="B77" s="11" t="s">
        <v>98</v>
      </c>
      <c r="C77" s="11" t="s">
        <v>20</v>
      </c>
      <c r="D77" s="11">
        <v>50</v>
      </c>
      <c r="E77" s="156">
        <v>1</v>
      </c>
      <c r="F77" s="113" t="s">
        <v>108</v>
      </c>
      <c r="G77" s="31">
        <v>260</v>
      </c>
    </row>
    <row r="78" spans="1:9" x14ac:dyDescent="0.25">
      <c r="A78" s="69">
        <v>167</v>
      </c>
      <c r="B78" s="11" t="s">
        <v>99</v>
      </c>
      <c r="C78" s="11" t="s">
        <v>22</v>
      </c>
      <c r="D78" s="11">
        <v>50</v>
      </c>
      <c r="E78" s="156">
        <v>1</v>
      </c>
      <c r="F78" s="113" t="s">
        <v>109</v>
      </c>
      <c r="G78" s="31">
        <v>149</v>
      </c>
    </row>
    <row r="79" spans="1:9" ht="15.75" thickBot="1" x14ac:dyDescent="0.3">
      <c r="A79" s="21"/>
      <c r="B79" s="22"/>
      <c r="C79" s="22"/>
      <c r="D79" s="22"/>
      <c r="E79" s="108"/>
      <c r="F79" s="109"/>
      <c r="G79" s="26"/>
    </row>
    <row r="82" spans="1:15" x14ac:dyDescent="0.25">
      <c r="A82" s="1" t="s">
        <v>0</v>
      </c>
      <c r="B82" s="1" t="s">
        <v>94</v>
      </c>
    </row>
    <row r="83" spans="1:15" x14ac:dyDescent="0.25">
      <c r="A83" s="1" t="s">
        <v>78</v>
      </c>
      <c r="B83" s="1" t="s">
        <v>110</v>
      </c>
    </row>
    <row r="84" spans="1:15" ht="15.75" thickBot="1" x14ac:dyDescent="0.3"/>
    <row r="85" spans="1:15" s="120" customFormat="1" ht="26.25" thickBot="1" x14ac:dyDescent="0.3">
      <c r="A85" s="114" t="s">
        <v>80</v>
      </c>
      <c r="B85" s="115" t="s">
        <v>7</v>
      </c>
      <c r="C85" s="115" t="s">
        <v>50</v>
      </c>
      <c r="D85" s="115" t="s">
        <v>9</v>
      </c>
      <c r="E85" s="180" t="s">
        <v>111</v>
      </c>
      <c r="F85" s="117" t="s">
        <v>84</v>
      </c>
      <c r="G85" s="117" t="s">
        <v>83</v>
      </c>
      <c r="H85" s="117" t="s">
        <v>112</v>
      </c>
      <c r="I85" s="117" t="s">
        <v>82</v>
      </c>
      <c r="J85" s="117" t="s">
        <v>89</v>
      </c>
      <c r="K85" s="299" t="s">
        <v>113</v>
      </c>
      <c r="L85" s="299"/>
      <c r="M85" s="300"/>
      <c r="N85" s="118" t="s">
        <v>91</v>
      </c>
      <c r="O85" s="119" t="s">
        <v>92</v>
      </c>
    </row>
    <row r="86" spans="1:15" s="126" customFormat="1" x14ac:dyDescent="0.25">
      <c r="A86" s="38">
        <v>372</v>
      </c>
      <c r="B86" s="55" t="s">
        <v>98</v>
      </c>
      <c r="C86" s="55" t="s">
        <v>20</v>
      </c>
      <c r="D86" s="55">
        <v>50</v>
      </c>
      <c r="E86" s="181">
        <v>16.66</v>
      </c>
      <c r="F86" s="122">
        <v>1.26</v>
      </c>
      <c r="G86" s="122">
        <v>8.6999999999999993</v>
      </c>
      <c r="H86" s="122">
        <v>34.31</v>
      </c>
      <c r="I86" s="122">
        <v>3.3</v>
      </c>
      <c r="J86" s="122">
        <v>21.9</v>
      </c>
      <c r="K86" s="182">
        <v>3</v>
      </c>
      <c r="L86" s="124" t="s">
        <v>66</v>
      </c>
      <c r="M86" s="125">
        <v>40.68</v>
      </c>
      <c r="N86" s="301">
        <v>3282</v>
      </c>
      <c r="O86" s="301">
        <v>1</v>
      </c>
    </row>
    <row r="87" spans="1:15" s="126" customFormat="1" x14ac:dyDescent="0.25">
      <c r="A87" s="137"/>
      <c r="B87" s="138"/>
      <c r="C87" s="138"/>
      <c r="D87" s="138" t="s">
        <v>93</v>
      </c>
      <c r="E87" s="183">
        <v>461</v>
      </c>
      <c r="F87" s="129">
        <v>666</v>
      </c>
      <c r="G87" s="129">
        <v>592</v>
      </c>
      <c r="H87" s="129">
        <v>511</v>
      </c>
      <c r="I87" s="129">
        <v>338</v>
      </c>
      <c r="J87" s="129">
        <v>454</v>
      </c>
      <c r="K87" s="184"/>
      <c r="L87" s="131"/>
      <c r="M87" s="185">
        <v>260</v>
      </c>
      <c r="N87" s="302"/>
      <c r="O87" s="302"/>
    </row>
    <row r="88" spans="1:15" s="126" customFormat="1" x14ac:dyDescent="0.25">
      <c r="A88" s="54">
        <v>167</v>
      </c>
      <c r="B88" s="55" t="s">
        <v>99</v>
      </c>
      <c r="C88" s="55" t="s">
        <v>22</v>
      </c>
      <c r="D88" s="55">
        <v>50</v>
      </c>
      <c r="E88" s="186">
        <v>17.82</v>
      </c>
      <c r="F88" s="133">
        <v>1.17</v>
      </c>
      <c r="G88" s="133">
        <v>7.61</v>
      </c>
      <c r="H88" s="133">
        <v>32.03</v>
      </c>
      <c r="I88" s="133">
        <v>3.16</v>
      </c>
      <c r="J88" s="133">
        <v>16.510000000000002</v>
      </c>
      <c r="K88" s="187">
        <v>3</v>
      </c>
      <c r="L88" s="135" t="s">
        <v>66</v>
      </c>
      <c r="M88" s="188">
        <v>58.77</v>
      </c>
      <c r="N88" s="302">
        <v>2818</v>
      </c>
      <c r="O88" s="302">
        <v>2</v>
      </c>
    </row>
    <row r="89" spans="1:15" s="126" customFormat="1" x14ac:dyDescent="0.25">
      <c r="A89" s="137"/>
      <c r="B89" s="138"/>
      <c r="C89" s="138"/>
      <c r="D89" s="138" t="s">
        <v>93</v>
      </c>
      <c r="E89" s="183">
        <v>341</v>
      </c>
      <c r="F89" s="129">
        <v>544</v>
      </c>
      <c r="G89" s="129">
        <v>503</v>
      </c>
      <c r="H89" s="129">
        <v>661</v>
      </c>
      <c r="I89" s="129">
        <v>299</v>
      </c>
      <c r="J89" s="129">
        <v>321</v>
      </c>
      <c r="K89" s="184"/>
      <c r="L89" s="131"/>
      <c r="M89" s="185">
        <v>149</v>
      </c>
      <c r="N89" s="302"/>
      <c r="O89" s="302"/>
    </row>
    <row r="90" spans="1:15" s="126" customFormat="1" x14ac:dyDescent="0.25">
      <c r="A90" s="54">
        <v>156</v>
      </c>
      <c r="B90" s="55" t="s">
        <v>97</v>
      </c>
      <c r="C90" s="55" t="s">
        <v>22</v>
      </c>
      <c r="D90" s="55">
        <v>35</v>
      </c>
      <c r="E90" s="186">
        <v>20.68</v>
      </c>
      <c r="F90" s="133">
        <v>1.26</v>
      </c>
      <c r="G90" s="133">
        <v>8.5399999999999991</v>
      </c>
      <c r="H90" s="133">
        <v>31.82</v>
      </c>
      <c r="I90" s="133">
        <v>3.83</v>
      </c>
      <c r="J90" s="133">
        <v>21.39</v>
      </c>
      <c r="K90" s="187">
        <v>3</v>
      </c>
      <c r="L90" s="135" t="s">
        <v>66</v>
      </c>
      <c r="M90" s="188">
        <v>37.64</v>
      </c>
      <c r="N90" s="302">
        <v>2328</v>
      </c>
      <c r="O90" s="302">
        <v>1</v>
      </c>
    </row>
    <row r="91" spans="1:15" s="126" customFormat="1" x14ac:dyDescent="0.25">
      <c r="A91" s="137"/>
      <c r="B91" s="138"/>
      <c r="C91" s="138"/>
      <c r="D91" s="138" t="s">
        <v>93</v>
      </c>
      <c r="E91" s="183">
        <v>271</v>
      </c>
      <c r="F91" s="129">
        <v>429</v>
      </c>
      <c r="G91" s="129">
        <v>454</v>
      </c>
      <c r="H91" s="129">
        <v>422</v>
      </c>
      <c r="I91" s="129">
        <v>312</v>
      </c>
      <c r="J91" s="129">
        <v>339</v>
      </c>
      <c r="K91" s="184"/>
      <c r="L91" s="131"/>
      <c r="M91" s="185">
        <v>101</v>
      </c>
      <c r="N91" s="302"/>
      <c r="O91" s="302"/>
    </row>
    <row r="92" spans="1:15" ht="7.5" customHeight="1" thickBot="1" x14ac:dyDescent="0.3">
      <c r="A92" s="21"/>
      <c r="B92" s="22"/>
      <c r="C92" s="22"/>
      <c r="D92" s="22"/>
      <c r="E92" s="189"/>
      <c r="F92" s="141"/>
      <c r="G92" s="141"/>
      <c r="H92" s="141"/>
      <c r="I92" s="141"/>
      <c r="J92" s="141"/>
      <c r="K92" s="190"/>
      <c r="L92" s="143"/>
      <c r="M92" s="110"/>
      <c r="N92" s="26"/>
      <c r="O92" s="26"/>
    </row>
  </sheetData>
  <mergeCells count="10">
    <mergeCell ref="O86:O87"/>
    <mergeCell ref="N88:N89"/>
    <mergeCell ref="O88:O89"/>
    <mergeCell ref="N90:N91"/>
    <mergeCell ref="O90:O91"/>
    <mergeCell ref="E27:G27"/>
    <mergeCell ref="E49:G49"/>
    <mergeCell ref="E63:G63"/>
    <mergeCell ref="K85:M85"/>
    <mergeCell ref="N86:N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79" workbookViewId="0">
      <selection activeCell="N84" sqref="N84"/>
    </sheetView>
  </sheetViews>
  <sheetFormatPr baseColWidth="10" defaultRowHeight="15" x14ac:dyDescent="0.25"/>
  <cols>
    <col min="1" max="1" width="8.28515625" bestFit="1" customWidth="1"/>
    <col min="2" max="2" width="26" bestFit="1" customWidth="1"/>
    <col min="4" max="11" width="7.85546875" customWidth="1"/>
  </cols>
  <sheetData>
    <row r="1" spans="1:9" x14ac:dyDescent="0.25">
      <c r="A1" s="1" t="s">
        <v>0</v>
      </c>
      <c r="B1" s="1" t="s">
        <v>114</v>
      </c>
    </row>
    <row r="2" spans="1:9" x14ac:dyDescent="0.25">
      <c r="A2" s="1"/>
      <c r="B2" s="2" t="s">
        <v>54</v>
      </c>
    </row>
    <row r="3" spans="1:9" x14ac:dyDescent="0.25">
      <c r="A3" s="1"/>
      <c r="B3" s="1" t="s">
        <v>95</v>
      </c>
    </row>
    <row r="4" spans="1:9" x14ac:dyDescent="0.25">
      <c r="A4" s="1"/>
      <c r="B4" s="1" t="s">
        <v>4</v>
      </c>
    </row>
    <row r="5" spans="1:9" ht="15.75" thickBot="1" x14ac:dyDescent="0.3">
      <c r="A5" s="1"/>
      <c r="B5" s="2" t="s">
        <v>96</v>
      </c>
    </row>
    <row r="6" spans="1:9" ht="15.75" thickBot="1" x14ac:dyDescent="0.3">
      <c r="A6" s="4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33" t="s">
        <v>11</v>
      </c>
      <c r="G6" s="8" t="s">
        <v>12</v>
      </c>
      <c r="H6" s="9" t="s">
        <v>13</v>
      </c>
      <c r="I6" s="105" t="s">
        <v>14</v>
      </c>
    </row>
    <row r="7" spans="1:9" x14ac:dyDescent="0.25">
      <c r="A7" s="191">
        <v>447</v>
      </c>
      <c r="B7" s="152" t="s">
        <v>115</v>
      </c>
      <c r="C7" s="152" t="s">
        <v>26</v>
      </c>
      <c r="D7" s="152">
        <v>40</v>
      </c>
      <c r="E7" s="12">
        <v>2</v>
      </c>
      <c r="F7" s="106">
        <v>3</v>
      </c>
      <c r="G7" s="153"/>
      <c r="H7" s="154"/>
      <c r="I7" s="30">
        <v>0</v>
      </c>
    </row>
    <row r="8" spans="1:9" x14ac:dyDescent="0.25">
      <c r="A8" s="192">
        <v>352</v>
      </c>
      <c r="B8" s="11" t="s">
        <v>116</v>
      </c>
      <c r="C8" s="11" t="s">
        <v>20</v>
      </c>
      <c r="D8" s="11">
        <v>40</v>
      </c>
      <c r="E8" s="17">
        <v>2</v>
      </c>
      <c r="F8" s="156">
        <v>4</v>
      </c>
      <c r="G8" s="157">
        <v>-0.1</v>
      </c>
      <c r="H8" s="158">
        <v>16.899999999999999</v>
      </c>
      <c r="I8" s="31">
        <v>302</v>
      </c>
    </row>
    <row r="9" spans="1:9" x14ac:dyDescent="0.25">
      <c r="A9" s="192">
        <v>363</v>
      </c>
      <c r="B9" s="11" t="s">
        <v>117</v>
      </c>
      <c r="C9" s="11" t="s">
        <v>20</v>
      </c>
      <c r="D9" s="11">
        <v>45</v>
      </c>
      <c r="E9" s="17">
        <v>2</v>
      </c>
      <c r="F9" s="156">
        <v>5</v>
      </c>
      <c r="G9" s="157"/>
      <c r="H9" s="158"/>
      <c r="I9" s="31">
        <v>0</v>
      </c>
    </row>
    <row r="10" spans="1:9" x14ac:dyDescent="0.25">
      <c r="A10" s="192">
        <v>164</v>
      </c>
      <c r="B10" s="11" t="s">
        <v>118</v>
      </c>
      <c r="C10" s="11" t="s">
        <v>22</v>
      </c>
      <c r="D10" s="11">
        <v>50</v>
      </c>
      <c r="E10" s="17">
        <v>3</v>
      </c>
      <c r="F10" s="156">
        <v>5</v>
      </c>
      <c r="G10" s="157">
        <v>-0.1</v>
      </c>
      <c r="H10" s="158">
        <v>16.739999999999998</v>
      </c>
      <c r="I10" s="31">
        <v>452</v>
      </c>
    </row>
    <row r="11" spans="1:9" x14ac:dyDescent="0.25">
      <c r="A11" s="192">
        <v>413</v>
      </c>
      <c r="B11" s="11" t="s">
        <v>119</v>
      </c>
      <c r="C11" s="11" t="s">
        <v>120</v>
      </c>
      <c r="D11" s="11">
        <v>55</v>
      </c>
      <c r="E11" s="17">
        <v>3</v>
      </c>
      <c r="F11" s="156">
        <v>6</v>
      </c>
      <c r="G11" s="157">
        <v>-0.1</v>
      </c>
      <c r="H11" s="158">
        <v>20.09</v>
      </c>
      <c r="I11" s="31">
        <v>287</v>
      </c>
    </row>
    <row r="12" spans="1:9" x14ac:dyDescent="0.25">
      <c r="A12" s="192">
        <v>401</v>
      </c>
      <c r="B12" s="11" t="s">
        <v>121</v>
      </c>
      <c r="C12" s="11" t="s">
        <v>20</v>
      </c>
      <c r="D12" s="11">
        <v>65</v>
      </c>
      <c r="E12" s="17">
        <v>3</v>
      </c>
      <c r="F12" s="156">
        <v>8</v>
      </c>
      <c r="G12" s="157">
        <v>-0.1</v>
      </c>
      <c r="H12" s="158">
        <v>25.34</v>
      </c>
      <c r="I12" s="31">
        <v>111</v>
      </c>
    </row>
    <row r="13" spans="1:9" ht="8.25" customHeight="1" thickBot="1" x14ac:dyDescent="0.3">
      <c r="A13" s="21"/>
      <c r="B13" s="22"/>
      <c r="C13" s="22"/>
      <c r="D13" s="22"/>
      <c r="E13" s="23"/>
      <c r="F13" s="108"/>
      <c r="G13" s="26"/>
      <c r="H13" s="68"/>
      <c r="I13" s="26"/>
    </row>
    <row r="15" spans="1:9" x14ac:dyDescent="0.25">
      <c r="A15" s="1" t="s">
        <v>0</v>
      </c>
      <c r="B15" s="1" t="s">
        <v>114</v>
      </c>
    </row>
    <row r="16" spans="1:9" x14ac:dyDescent="0.25">
      <c r="A16" s="1"/>
      <c r="B16" s="2" t="s">
        <v>48</v>
      </c>
    </row>
    <row r="17" spans="1:6" x14ac:dyDescent="0.25">
      <c r="A17" s="1"/>
      <c r="B17" s="1" t="s">
        <v>95</v>
      </c>
    </row>
    <row r="18" spans="1:6" x14ac:dyDescent="0.25">
      <c r="A18" s="1"/>
      <c r="B18" s="1" t="s">
        <v>4</v>
      </c>
    </row>
    <row r="19" spans="1:6" ht="15.75" thickBot="1" x14ac:dyDescent="0.3">
      <c r="A19" s="1"/>
      <c r="B19" s="2" t="s">
        <v>100</v>
      </c>
    </row>
    <row r="20" spans="1:6" ht="15.75" thickBot="1" x14ac:dyDescent="0.3">
      <c r="A20" s="4" t="s">
        <v>6</v>
      </c>
      <c r="B20" s="5" t="s">
        <v>7</v>
      </c>
      <c r="C20" s="5" t="s">
        <v>50</v>
      </c>
      <c r="D20" s="33" t="s">
        <v>9</v>
      </c>
      <c r="E20" s="8" t="s">
        <v>13</v>
      </c>
      <c r="F20" s="36" t="s">
        <v>14</v>
      </c>
    </row>
    <row r="21" spans="1:6" x14ac:dyDescent="0.25">
      <c r="A21" s="191">
        <v>447</v>
      </c>
      <c r="B21" s="152" t="s">
        <v>115</v>
      </c>
      <c r="C21" s="152" t="s">
        <v>26</v>
      </c>
      <c r="D21" s="152">
        <v>40</v>
      </c>
      <c r="E21" s="30"/>
      <c r="F21" s="30">
        <v>0</v>
      </c>
    </row>
    <row r="22" spans="1:6" x14ac:dyDescent="0.25">
      <c r="A22" s="192">
        <v>352</v>
      </c>
      <c r="B22" s="11" t="s">
        <v>116</v>
      </c>
      <c r="C22" s="11" t="s">
        <v>20</v>
      </c>
      <c r="D22" s="11">
        <v>40</v>
      </c>
      <c r="E22" s="31">
        <v>1.32</v>
      </c>
      <c r="F22" s="31">
        <v>566</v>
      </c>
    </row>
    <row r="23" spans="1:6" x14ac:dyDescent="0.25">
      <c r="A23" s="192">
        <v>363</v>
      </c>
      <c r="B23" s="11" t="s">
        <v>117</v>
      </c>
      <c r="C23" s="11" t="s">
        <v>20</v>
      </c>
      <c r="D23" s="11">
        <v>45</v>
      </c>
      <c r="E23" s="31"/>
      <c r="F23" s="31">
        <v>0</v>
      </c>
    </row>
    <row r="24" spans="1:6" x14ac:dyDescent="0.25">
      <c r="A24" s="192">
        <v>164</v>
      </c>
      <c r="B24" s="11" t="s">
        <v>118</v>
      </c>
      <c r="C24" s="11" t="s">
        <v>22</v>
      </c>
      <c r="D24" s="11">
        <v>50</v>
      </c>
      <c r="E24" s="31">
        <v>1.23</v>
      </c>
      <c r="F24" s="31">
        <v>621</v>
      </c>
    </row>
    <row r="25" spans="1:6" x14ac:dyDescent="0.25">
      <c r="A25" s="192">
        <v>413</v>
      </c>
      <c r="B25" s="11" t="s">
        <v>119</v>
      </c>
      <c r="C25" s="11" t="s">
        <v>120</v>
      </c>
      <c r="D25" s="11">
        <v>55</v>
      </c>
      <c r="E25" s="31">
        <v>1.17</v>
      </c>
      <c r="F25" s="31">
        <v>632</v>
      </c>
    </row>
    <row r="26" spans="1:6" x14ac:dyDescent="0.25">
      <c r="A26" s="192">
        <v>401</v>
      </c>
      <c r="B26" s="11" t="s">
        <v>121</v>
      </c>
      <c r="C26" s="11" t="s">
        <v>20</v>
      </c>
      <c r="D26" s="11">
        <v>65</v>
      </c>
      <c r="E26" s="31">
        <v>0.93</v>
      </c>
      <c r="F26" s="31">
        <v>470</v>
      </c>
    </row>
    <row r="27" spans="1:6" ht="7.5" customHeight="1" thickBot="1" x14ac:dyDescent="0.3">
      <c r="A27" s="21"/>
      <c r="B27" s="22"/>
      <c r="C27" s="22"/>
      <c r="D27" s="159"/>
      <c r="E27" s="26"/>
      <c r="F27" s="26"/>
    </row>
    <row r="29" spans="1:6" x14ac:dyDescent="0.25">
      <c r="A29" s="1" t="s">
        <v>0</v>
      </c>
      <c r="B29" s="1" t="s">
        <v>114</v>
      </c>
    </row>
    <row r="30" spans="1:6" x14ac:dyDescent="0.25">
      <c r="A30" s="1"/>
      <c r="B30" s="2" t="s">
        <v>44</v>
      </c>
    </row>
    <row r="31" spans="1:6" x14ac:dyDescent="0.25">
      <c r="A31" s="1"/>
      <c r="B31" s="2" t="s">
        <v>95</v>
      </c>
    </row>
    <row r="32" spans="1:6" ht="15.75" thickBot="1" x14ac:dyDescent="0.3">
      <c r="A32" s="1"/>
      <c r="B32" s="1" t="s">
        <v>4</v>
      </c>
    </row>
    <row r="33" spans="1:9" ht="15.75" thickBot="1" x14ac:dyDescent="0.3">
      <c r="B33" s="1" t="s">
        <v>101</v>
      </c>
      <c r="E33" s="288" t="s">
        <v>46</v>
      </c>
      <c r="F33" s="289"/>
      <c r="G33" s="290"/>
      <c r="H33" s="32" t="s">
        <v>42</v>
      </c>
    </row>
    <row r="34" spans="1:9" ht="15.75" thickBot="1" x14ac:dyDescent="0.3">
      <c r="A34" s="4" t="s">
        <v>6</v>
      </c>
      <c r="B34" s="5" t="s">
        <v>7</v>
      </c>
      <c r="C34" s="5" t="s">
        <v>50</v>
      </c>
      <c r="D34" s="5" t="s">
        <v>9</v>
      </c>
      <c r="E34" s="4">
        <v>1</v>
      </c>
      <c r="F34" s="34">
        <v>2</v>
      </c>
      <c r="G34" s="6">
        <v>3</v>
      </c>
      <c r="H34" s="35" t="s">
        <v>13</v>
      </c>
      <c r="I34" s="98" t="s">
        <v>14</v>
      </c>
    </row>
    <row r="35" spans="1:9" x14ac:dyDescent="0.25">
      <c r="A35" s="191">
        <v>401</v>
      </c>
      <c r="B35" s="152" t="s">
        <v>121</v>
      </c>
      <c r="C35" s="152" t="s">
        <v>20</v>
      </c>
      <c r="D35" s="152">
        <v>65</v>
      </c>
      <c r="E35" s="160">
        <v>5.26</v>
      </c>
      <c r="F35" s="161">
        <v>5.34</v>
      </c>
      <c r="G35" s="162">
        <v>5.41</v>
      </c>
      <c r="H35" s="73">
        <v>5.41</v>
      </c>
      <c r="I35" s="30">
        <v>463</v>
      </c>
    </row>
    <row r="36" spans="1:9" x14ac:dyDescent="0.25">
      <c r="A36" s="192">
        <v>413</v>
      </c>
      <c r="B36" s="11" t="s">
        <v>119</v>
      </c>
      <c r="C36" s="11" t="s">
        <v>120</v>
      </c>
      <c r="D36" s="11">
        <v>55</v>
      </c>
      <c r="E36" s="163">
        <v>4.75</v>
      </c>
      <c r="F36" s="164">
        <v>4.92</v>
      </c>
      <c r="G36" s="165">
        <v>5.42</v>
      </c>
      <c r="H36" s="77">
        <v>5.42</v>
      </c>
      <c r="I36" s="31">
        <v>362</v>
      </c>
    </row>
    <row r="37" spans="1:9" x14ac:dyDescent="0.25">
      <c r="A37" s="192">
        <v>164</v>
      </c>
      <c r="B37" s="11" t="s">
        <v>118</v>
      </c>
      <c r="C37" s="11" t="s">
        <v>22</v>
      </c>
      <c r="D37" s="11">
        <v>50</v>
      </c>
      <c r="E37" s="163">
        <v>9.43</v>
      </c>
      <c r="F37" s="164">
        <v>9.73</v>
      </c>
      <c r="G37" s="165">
        <v>9.7200000000000006</v>
      </c>
      <c r="H37" s="77">
        <v>9.73</v>
      </c>
      <c r="I37" s="31">
        <v>678</v>
      </c>
    </row>
    <row r="38" spans="1:9" x14ac:dyDescent="0.25">
      <c r="A38" s="192">
        <v>363</v>
      </c>
      <c r="B38" s="11" t="s">
        <v>117</v>
      </c>
      <c r="C38" s="11" t="s">
        <v>20</v>
      </c>
      <c r="D38" s="11">
        <v>45</v>
      </c>
      <c r="E38" s="163"/>
      <c r="F38" s="164"/>
      <c r="G38" s="165"/>
      <c r="H38" s="77">
        <v>0</v>
      </c>
      <c r="I38" s="31">
        <v>0</v>
      </c>
    </row>
    <row r="39" spans="1:9" x14ac:dyDescent="0.25">
      <c r="A39" s="192">
        <v>447</v>
      </c>
      <c r="B39" s="11" t="s">
        <v>115</v>
      </c>
      <c r="C39" s="11" t="s">
        <v>26</v>
      </c>
      <c r="D39" s="11">
        <v>40</v>
      </c>
      <c r="E39" s="163"/>
      <c r="F39" s="164"/>
      <c r="G39" s="165"/>
      <c r="H39" s="77">
        <v>0</v>
      </c>
      <c r="I39" s="31">
        <v>0</v>
      </c>
    </row>
    <row r="40" spans="1:9" x14ac:dyDescent="0.25">
      <c r="A40" s="192">
        <v>352</v>
      </c>
      <c r="B40" s="11" t="s">
        <v>116</v>
      </c>
      <c r="C40" s="11" t="s">
        <v>20</v>
      </c>
      <c r="D40" s="11">
        <v>40</v>
      </c>
      <c r="E40" s="163">
        <v>8.4</v>
      </c>
      <c r="F40" s="164">
        <v>8.2100000000000009</v>
      </c>
      <c r="G40" s="165">
        <v>8.23</v>
      </c>
      <c r="H40" s="77">
        <v>8.4</v>
      </c>
      <c r="I40" s="31">
        <v>485</v>
      </c>
    </row>
    <row r="41" spans="1:9" ht="15.75" thickBot="1" x14ac:dyDescent="0.3">
      <c r="A41" s="21"/>
      <c r="B41" s="22"/>
      <c r="C41" s="22"/>
      <c r="D41" s="78"/>
      <c r="E41" s="64"/>
      <c r="F41" s="65"/>
      <c r="G41" s="66"/>
      <c r="H41" s="67"/>
      <c r="I41" s="26"/>
    </row>
    <row r="43" spans="1:9" x14ac:dyDescent="0.25">
      <c r="A43" s="1" t="s">
        <v>0</v>
      </c>
      <c r="B43" s="1" t="s">
        <v>114</v>
      </c>
    </row>
    <row r="44" spans="1:9" x14ac:dyDescent="0.25">
      <c r="A44" s="1"/>
      <c r="B44" s="2" t="s">
        <v>38</v>
      </c>
    </row>
    <row r="45" spans="1:9" x14ac:dyDescent="0.25">
      <c r="A45" s="1"/>
      <c r="B45" s="2" t="s">
        <v>95</v>
      </c>
    </row>
    <row r="46" spans="1:9" ht="15.75" thickBot="1" x14ac:dyDescent="0.3">
      <c r="A46" s="1"/>
      <c r="B46" s="1" t="s">
        <v>4</v>
      </c>
    </row>
    <row r="47" spans="1:9" ht="15.75" thickBot="1" x14ac:dyDescent="0.3">
      <c r="B47" s="1" t="s">
        <v>123</v>
      </c>
      <c r="E47" s="288" t="s">
        <v>41</v>
      </c>
      <c r="F47" s="289"/>
      <c r="G47" s="290"/>
      <c r="H47" s="32" t="s">
        <v>42</v>
      </c>
    </row>
    <row r="48" spans="1:9" ht="15.75" thickBot="1" x14ac:dyDescent="0.3">
      <c r="A48" s="4" t="s">
        <v>6</v>
      </c>
      <c r="B48" s="5" t="s">
        <v>7</v>
      </c>
      <c r="C48" s="5" t="s">
        <v>50</v>
      </c>
      <c r="D48" s="33" t="s">
        <v>9</v>
      </c>
      <c r="E48" s="4">
        <v>1</v>
      </c>
      <c r="F48" s="34">
        <v>2</v>
      </c>
      <c r="G48" s="6">
        <v>3</v>
      </c>
      <c r="H48" s="35" t="s">
        <v>13</v>
      </c>
      <c r="I48" s="36" t="s">
        <v>14</v>
      </c>
    </row>
    <row r="49" spans="1:9" x14ac:dyDescent="0.25">
      <c r="A49" s="38">
        <v>401</v>
      </c>
      <c r="B49" s="55" t="s">
        <v>121</v>
      </c>
      <c r="C49" s="55" t="s">
        <v>20</v>
      </c>
      <c r="D49" s="55">
        <v>65</v>
      </c>
      <c r="E49" s="172">
        <v>2.4900000000000002</v>
      </c>
      <c r="F49" s="42">
        <v>2.72</v>
      </c>
      <c r="G49" s="43">
        <v>2.6</v>
      </c>
      <c r="H49" s="173">
        <v>2.72</v>
      </c>
      <c r="I49" s="44">
        <v>362</v>
      </c>
    </row>
    <row r="50" spans="1:9" x14ac:dyDescent="0.25">
      <c r="A50" s="45"/>
      <c r="B50" s="46"/>
      <c r="C50" s="46"/>
      <c r="D50" s="47" t="s">
        <v>12</v>
      </c>
      <c r="E50" s="48"/>
      <c r="F50" s="49">
        <v>1.3</v>
      </c>
      <c r="G50" s="50"/>
      <c r="H50" s="49">
        <v>1.3</v>
      </c>
      <c r="I50" s="52"/>
    </row>
    <row r="51" spans="1:9" x14ac:dyDescent="0.25">
      <c r="A51" s="54">
        <v>413</v>
      </c>
      <c r="B51" s="55" t="s">
        <v>119</v>
      </c>
      <c r="C51" s="55" t="s">
        <v>120</v>
      </c>
      <c r="D51" s="55">
        <v>55</v>
      </c>
      <c r="E51" s="175">
        <v>3.3</v>
      </c>
      <c r="F51" s="62">
        <v>3.17</v>
      </c>
      <c r="G51" s="59">
        <v>3.11</v>
      </c>
      <c r="H51" s="176">
        <v>3.3</v>
      </c>
      <c r="I51" s="61">
        <v>408</v>
      </c>
    </row>
    <row r="52" spans="1:9" x14ac:dyDescent="0.25">
      <c r="A52" s="45"/>
      <c r="B52" s="46"/>
      <c r="C52" s="46"/>
      <c r="D52" s="47" t="s">
        <v>12</v>
      </c>
      <c r="E52" s="48">
        <v>1.3</v>
      </c>
      <c r="F52" s="49"/>
      <c r="G52" s="50"/>
      <c r="H52" s="48">
        <v>1.3</v>
      </c>
      <c r="I52" s="52"/>
    </row>
    <row r="53" spans="1:9" x14ac:dyDescent="0.25">
      <c r="A53" s="54">
        <v>164</v>
      </c>
      <c r="B53" s="55" t="s">
        <v>118</v>
      </c>
      <c r="C53" s="55" t="s">
        <v>22</v>
      </c>
      <c r="D53" s="55">
        <v>50</v>
      </c>
      <c r="E53" s="175">
        <v>2.98</v>
      </c>
      <c r="F53" s="62">
        <v>2.95</v>
      </c>
      <c r="G53" s="59">
        <v>3.22</v>
      </c>
      <c r="H53" s="176">
        <v>3.22</v>
      </c>
      <c r="I53" s="61">
        <v>315</v>
      </c>
    </row>
    <row r="54" spans="1:9" x14ac:dyDescent="0.25">
      <c r="A54" s="45"/>
      <c r="B54" s="46"/>
      <c r="C54" s="46"/>
      <c r="D54" s="47" t="s">
        <v>12</v>
      </c>
      <c r="E54" s="48"/>
      <c r="F54" s="49"/>
      <c r="G54" s="50">
        <v>1.2</v>
      </c>
      <c r="H54" s="50">
        <v>1.2</v>
      </c>
      <c r="I54" s="52"/>
    </row>
    <row r="55" spans="1:9" x14ac:dyDescent="0.25">
      <c r="A55" s="54">
        <v>363</v>
      </c>
      <c r="B55" s="55" t="s">
        <v>117</v>
      </c>
      <c r="C55" s="55" t="s">
        <v>20</v>
      </c>
      <c r="D55" s="55">
        <v>45</v>
      </c>
      <c r="E55" s="175"/>
      <c r="F55" s="62"/>
      <c r="G55" s="59"/>
      <c r="H55" s="176">
        <v>0</v>
      </c>
      <c r="I55" s="61">
        <v>0</v>
      </c>
    </row>
    <row r="56" spans="1:9" x14ac:dyDescent="0.25">
      <c r="A56" s="45"/>
      <c r="B56" s="46"/>
      <c r="C56" s="46"/>
      <c r="D56" s="47" t="s">
        <v>12</v>
      </c>
      <c r="E56" s="48"/>
      <c r="F56" s="49"/>
      <c r="G56" s="50"/>
      <c r="H56" s="174"/>
      <c r="I56" s="52"/>
    </row>
    <row r="57" spans="1:9" x14ac:dyDescent="0.25">
      <c r="A57" s="54">
        <v>447</v>
      </c>
      <c r="B57" s="55" t="s">
        <v>115</v>
      </c>
      <c r="C57" s="55" t="s">
        <v>26</v>
      </c>
      <c r="D57" s="55">
        <v>40</v>
      </c>
      <c r="E57" s="175"/>
      <c r="F57" s="62"/>
      <c r="G57" s="59"/>
      <c r="H57" s="176">
        <v>0</v>
      </c>
      <c r="I57" s="61">
        <v>0</v>
      </c>
    </row>
    <row r="58" spans="1:9" x14ac:dyDescent="0.25">
      <c r="A58" s="45"/>
      <c r="B58" s="46"/>
      <c r="C58" s="46"/>
      <c r="D58" s="47" t="s">
        <v>12</v>
      </c>
      <c r="E58" s="48"/>
      <c r="F58" s="49"/>
      <c r="G58" s="50"/>
      <c r="H58" s="174"/>
      <c r="I58" s="52"/>
    </row>
    <row r="59" spans="1:9" x14ac:dyDescent="0.25">
      <c r="A59" s="54">
        <v>352</v>
      </c>
      <c r="B59" s="55" t="s">
        <v>116</v>
      </c>
      <c r="C59" s="55" t="s">
        <v>20</v>
      </c>
      <c r="D59" s="55">
        <v>40</v>
      </c>
      <c r="E59" s="175">
        <v>3.45</v>
      </c>
      <c r="F59" s="62">
        <v>3.51</v>
      </c>
      <c r="G59" s="59">
        <v>3.5</v>
      </c>
      <c r="H59" s="176">
        <v>3.51</v>
      </c>
      <c r="I59" s="61">
        <v>283</v>
      </c>
    </row>
    <row r="60" spans="1:9" x14ac:dyDescent="0.25">
      <c r="A60" s="45"/>
      <c r="B60" s="46"/>
      <c r="C60" s="46"/>
      <c r="D60" s="47" t="s">
        <v>12</v>
      </c>
      <c r="E60" s="48"/>
      <c r="F60" s="49">
        <v>1.3</v>
      </c>
      <c r="G60" s="50"/>
      <c r="H60" s="49">
        <v>1.3</v>
      </c>
      <c r="I60" s="52"/>
    </row>
    <row r="61" spans="1:9" ht="7.5" customHeight="1" thickBot="1" x14ac:dyDescent="0.3">
      <c r="A61" s="21"/>
      <c r="B61" s="22"/>
      <c r="C61" s="22"/>
      <c r="D61" s="177"/>
      <c r="E61" s="64"/>
      <c r="F61" s="65"/>
      <c r="G61" s="66"/>
      <c r="H61" s="67"/>
      <c r="I61" s="26"/>
    </row>
    <row r="63" spans="1:9" x14ac:dyDescent="0.25">
      <c r="A63" s="1" t="s">
        <v>0</v>
      </c>
      <c r="B63" s="1" t="s">
        <v>114</v>
      </c>
      <c r="H63" s="179"/>
    </row>
    <row r="64" spans="1:9" x14ac:dyDescent="0.25">
      <c r="A64" s="1"/>
      <c r="B64" s="2" t="s">
        <v>105</v>
      </c>
      <c r="H64" s="179"/>
    </row>
    <row r="65" spans="1:8" x14ac:dyDescent="0.25">
      <c r="A65" s="1"/>
      <c r="B65" s="1" t="s">
        <v>95</v>
      </c>
      <c r="H65" s="179"/>
    </row>
    <row r="66" spans="1:8" x14ac:dyDescent="0.25">
      <c r="A66" s="1"/>
      <c r="B66" s="1" t="s">
        <v>4</v>
      </c>
      <c r="H66" s="179"/>
    </row>
    <row r="67" spans="1:8" ht="15.75" thickBot="1" x14ac:dyDescent="0.3">
      <c r="A67" s="1"/>
      <c r="B67" s="2" t="s">
        <v>124</v>
      </c>
    </row>
    <row r="68" spans="1:8" ht="15.75" thickBot="1" x14ac:dyDescent="0.3">
      <c r="A68" s="4" t="s">
        <v>6</v>
      </c>
      <c r="B68" s="5" t="s">
        <v>7</v>
      </c>
      <c r="C68" s="5" t="s">
        <v>50</v>
      </c>
      <c r="D68" s="5" t="s">
        <v>9</v>
      </c>
      <c r="E68" s="33" t="s">
        <v>10</v>
      </c>
      <c r="F68" s="111" t="s">
        <v>13</v>
      </c>
      <c r="G68" s="105" t="s">
        <v>14</v>
      </c>
    </row>
    <row r="69" spans="1:8" x14ac:dyDescent="0.25">
      <c r="A69" s="191">
        <v>447</v>
      </c>
      <c r="B69" s="152" t="s">
        <v>115</v>
      </c>
      <c r="C69" s="152" t="s">
        <v>26</v>
      </c>
      <c r="D69" s="152">
        <v>40</v>
      </c>
      <c r="E69" s="106">
        <v>1</v>
      </c>
      <c r="F69" s="112"/>
      <c r="G69" s="30">
        <v>0</v>
      </c>
    </row>
    <row r="70" spans="1:8" x14ac:dyDescent="0.25">
      <c r="A70" s="192">
        <v>352</v>
      </c>
      <c r="B70" s="11" t="s">
        <v>116</v>
      </c>
      <c r="C70" s="11" t="s">
        <v>20</v>
      </c>
      <c r="D70" s="11">
        <v>40</v>
      </c>
      <c r="E70" s="156">
        <v>1</v>
      </c>
      <c r="F70" s="113" t="s">
        <v>125</v>
      </c>
      <c r="G70" s="31">
        <v>260</v>
      </c>
    </row>
    <row r="71" spans="1:8" x14ac:dyDescent="0.25">
      <c r="A71" s="192">
        <v>363</v>
      </c>
      <c r="B71" s="11" t="s">
        <v>117</v>
      </c>
      <c r="C71" s="11" t="s">
        <v>20</v>
      </c>
      <c r="D71" s="11">
        <v>45</v>
      </c>
      <c r="E71" s="156">
        <v>1</v>
      </c>
      <c r="F71" s="113"/>
      <c r="G71" s="31">
        <v>0</v>
      </c>
    </row>
    <row r="72" spans="1:8" x14ac:dyDescent="0.25">
      <c r="A72" s="192">
        <v>164</v>
      </c>
      <c r="B72" s="11" t="s">
        <v>118</v>
      </c>
      <c r="C72" s="11" t="s">
        <v>22</v>
      </c>
      <c r="D72" s="11">
        <v>50</v>
      </c>
      <c r="E72" s="156">
        <v>1</v>
      </c>
      <c r="F72" s="113" t="s">
        <v>126</v>
      </c>
      <c r="G72" s="31">
        <v>203</v>
      </c>
    </row>
    <row r="73" spans="1:8" x14ac:dyDescent="0.25">
      <c r="A73" s="192">
        <v>413</v>
      </c>
      <c r="B73" s="11" t="s">
        <v>119</v>
      </c>
      <c r="C73" s="11" t="s">
        <v>120</v>
      </c>
      <c r="D73" s="11">
        <v>55</v>
      </c>
      <c r="E73" s="156">
        <v>1</v>
      </c>
      <c r="F73" s="193" t="s">
        <v>129</v>
      </c>
      <c r="G73" s="31">
        <v>346</v>
      </c>
    </row>
    <row r="74" spans="1:8" x14ac:dyDescent="0.25">
      <c r="A74" s="192">
        <v>401</v>
      </c>
      <c r="B74" s="11" t="s">
        <v>121</v>
      </c>
      <c r="C74" s="11" t="s">
        <v>20</v>
      </c>
      <c r="D74" s="11">
        <v>65</v>
      </c>
      <c r="E74" s="156">
        <v>1</v>
      </c>
      <c r="F74" s="113" t="s">
        <v>128</v>
      </c>
      <c r="G74" s="31">
        <v>0</v>
      </c>
    </row>
    <row r="75" spans="1:8" ht="15.75" thickBot="1" x14ac:dyDescent="0.3">
      <c r="A75" s="21"/>
      <c r="B75" s="22"/>
      <c r="C75" s="22"/>
      <c r="D75" s="22"/>
      <c r="E75" s="108"/>
      <c r="F75" s="109"/>
      <c r="G75" s="26"/>
    </row>
    <row r="78" spans="1:8" x14ac:dyDescent="0.25">
      <c r="A78" s="1" t="s">
        <v>0</v>
      </c>
      <c r="B78" s="1" t="s">
        <v>114</v>
      </c>
    </row>
    <row r="79" spans="1:8" x14ac:dyDescent="0.25">
      <c r="A79" s="1" t="s">
        <v>78</v>
      </c>
      <c r="B79" s="1" t="s">
        <v>110</v>
      </c>
    </row>
    <row r="80" spans="1:8" ht="15.75" thickBot="1" x14ac:dyDescent="0.3"/>
    <row r="81" spans="1:11" ht="39" thickBot="1" x14ac:dyDescent="0.3">
      <c r="A81" s="114" t="s">
        <v>80</v>
      </c>
      <c r="B81" s="115" t="s">
        <v>7</v>
      </c>
      <c r="C81" s="115" t="s">
        <v>50</v>
      </c>
      <c r="D81" s="115" t="s">
        <v>9</v>
      </c>
      <c r="E81" s="180" t="s">
        <v>111</v>
      </c>
      <c r="F81" s="117" t="s">
        <v>84</v>
      </c>
      <c r="G81" s="117" t="s">
        <v>83</v>
      </c>
      <c r="H81" s="117" t="s">
        <v>82</v>
      </c>
      <c r="I81" s="195" t="s">
        <v>113</v>
      </c>
      <c r="J81" s="118" t="s">
        <v>91</v>
      </c>
      <c r="K81" s="119" t="s">
        <v>92</v>
      </c>
    </row>
    <row r="82" spans="1:11" x14ac:dyDescent="0.25">
      <c r="A82" s="38">
        <v>401</v>
      </c>
      <c r="B82" s="55" t="s">
        <v>121</v>
      </c>
      <c r="C82" s="55" t="s">
        <v>20</v>
      </c>
      <c r="D82" s="55">
        <v>65</v>
      </c>
      <c r="E82" s="181">
        <v>25.34</v>
      </c>
      <c r="F82" s="122">
        <v>0.93</v>
      </c>
      <c r="G82" s="122">
        <v>5.41</v>
      </c>
      <c r="H82" s="122">
        <v>2.72</v>
      </c>
      <c r="I82" s="123" t="s">
        <v>128</v>
      </c>
      <c r="J82" s="301">
        <v>1406</v>
      </c>
      <c r="K82" s="301">
        <v>1</v>
      </c>
    </row>
    <row r="83" spans="1:11" x14ac:dyDescent="0.25">
      <c r="A83" s="137"/>
      <c r="B83" s="138"/>
      <c r="C83" s="138"/>
      <c r="D83" s="138" t="s">
        <v>93</v>
      </c>
      <c r="E83" s="183">
        <v>111</v>
      </c>
      <c r="F83" s="129">
        <v>470</v>
      </c>
      <c r="G83" s="129">
        <v>463</v>
      </c>
      <c r="H83" s="129">
        <v>362</v>
      </c>
      <c r="I83" s="130" t="s">
        <v>130</v>
      </c>
      <c r="J83" s="302"/>
      <c r="K83" s="302"/>
    </row>
    <row r="84" spans="1:11" x14ac:dyDescent="0.25">
      <c r="A84" s="54">
        <v>413</v>
      </c>
      <c r="B84" s="55" t="s">
        <v>119</v>
      </c>
      <c r="C84" s="55" t="s">
        <v>120</v>
      </c>
      <c r="D84" s="55">
        <v>55</v>
      </c>
      <c r="E84" s="186">
        <v>20.09</v>
      </c>
      <c r="F84" s="133">
        <v>1.17</v>
      </c>
      <c r="G84" s="133">
        <v>5.42</v>
      </c>
      <c r="H84" s="133">
        <v>3.3</v>
      </c>
      <c r="I84" s="134" t="s">
        <v>127</v>
      </c>
      <c r="J84" s="302">
        <v>2035</v>
      </c>
      <c r="K84" s="302">
        <v>1</v>
      </c>
    </row>
    <row r="85" spans="1:11" x14ac:dyDescent="0.25">
      <c r="A85" s="137"/>
      <c r="B85" s="138"/>
      <c r="C85" s="138"/>
      <c r="D85" s="138" t="s">
        <v>93</v>
      </c>
      <c r="E85" s="183">
        <v>287</v>
      </c>
      <c r="F85" s="129">
        <v>632</v>
      </c>
      <c r="G85" s="129">
        <v>362</v>
      </c>
      <c r="H85" s="129">
        <v>408</v>
      </c>
      <c r="I85" s="130" t="s">
        <v>131</v>
      </c>
      <c r="J85" s="302"/>
      <c r="K85" s="302"/>
    </row>
    <row r="86" spans="1:11" x14ac:dyDescent="0.25">
      <c r="A86" s="54">
        <v>164</v>
      </c>
      <c r="B86" s="55" t="s">
        <v>118</v>
      </c>
      <c r="C86" s="55" t="s">
        <v>22</v>
      </c>
      <c r="D86" s="55">
        <v>50</v>
      </c>
      <c r="E86" s="186">
        <v>16.739999999999998</v>
      </c>
      <c r="F86" s="133">
        <v>1.23</v>
      </c>
      <c r="G86" s="133">
        <v>9.73</v>
      </c>
      <c r="H86" s="133">
        <v>3.22</v>
      </c>
      <c r="I86" s="134" t="s">
        <v>126</v>
      </c>
      <c r="J86" s="302">
        <v>2269</v>
      </c>
      <c r="K86" s="302">
        <v>1</v>
      </c>
    </row>
    <row r="87" spans="1:11" x14ac:dyDescent="0.25">
      <c r="A87" s="137"/>
      <c r="B87" s="138"/>
      <c r="C87" s="138"/>
      <c r="D87" s="138" t="s">
        <v>93</v>
      </c>
      <c r="E87" s="183">
        <v>452</v>
      </c>
      <c r="F87" s="129">
        <v>621</v>
      </c>
      <c r="G87" s="129">
        <v>678</v>
      </c>
      <c r="H87" s="129">
        <v>315</v>
      </c>
      <c r="I87" s="130" t="s">
        <v>132</v>
      </c>
      <c r="J87" s="302"/>
      <c r="K87" s="302"/>
    </row>
    <row r="88" spans="1:11" x14ac:dyDescent="0.25">
      <c r="A88" s="54">
        <v>363</v>
      </c>
      <c r="B88" s="55" t="s">
        <v>117</v>
      </c>
      <c r="C88" s="55" t="s">
        <v>20</v>
      </c>
      <c r="D88" s="55">
        <v>45</v>
      </c>
      <c r="E88" s="186">
        <v>0</v>
      </c>
      <c r="F88" s="133">
        <v>0</v>
      </c>
      <c r="G88" s="133">
        <v>0</v>
      </c>
      <c r="H88" s="133">
        <v>0</v>
      </c>
      <c r="I88" s="134" t="s">
        <v>133</v>
      </c>
      <c r="J88" s="302">
        <v>0</v>
      </c>
      <c r="K88" s="302"/>
    </row>
    <row r="89" spans="1:11" x14ac:dyDescent="0.25">
      <c r="A89" s="137"/>
      <c r="B89" s="138"/>
      <c r="C89" s="138"/>
      <c r="D89" s="138" t="s">
        <v>93</v>
      </c>
      <c r="E89" s="183">
        <v>0</v>
      </c>
      <c r="F89" s="129">
        <v>0</v>
      </c>
      <c r="G89" s="129">
        <v>0</v>
      </c>
      <c r="H89" s="129">
        <v>0</v>
      </c>
      <c r="I89" s="130" t="s">
        <v>130</v>
      </c>
      <c r="J89" s="302"/>
      <c r="K89" s="302"/>
    </row>
    <row r="90" spans="1:11" x14ac:dyDescent="0.25">
      <c r="A90" s="54">
        <v>447</v>
      </c>
      <c r="B90" s="55" t="s">
        <v>115</v>
      </c>
      <c r="C90" s="55" t="s">
        <v>26</v>
      </c>
      <c r="D90" s="55">
        <v>40</v>
      </c>
      <c r="E90" s="186">
        <v>0</v>
      </c>
      <c r="F90" s="133">
        <v>0</v>
      </c>
      <c r="G90" s="133">
        <v>0</v>
      </c>
      <c r="H90" s="133">
        <v>0</v>
      </c>
      <c r="I90" s="134" t="s">
        <v>133</v>
      </c>
      <c r="J90" s="302">
        <v>0</v>
      </c>
      <c r="K90" s="302"/>
    </row>
    <row r="91" spans="1:11" x14ac:dyDescent="0.25">
      <c r="A91" s="137"/>
      <c r="B91" s="138"/>
      <c r="C91" s="138"/>
      <c r="D91" s="138" t="s">
        <v>93</v>
      </c>
      <c r="E91" s="183">
        <v>0</v>
      </c>
      <c r="F91" s="129">
        <v>0</v>
      </c>
      <c r="G91" s="129">
        <v>0</v>
      </c>
      <c r="H91" s="129">
        <v>0</v>
      </c>
      <c r="I91" s="130" t="s">
        <v>130</v>
      </c>
      <c r="J91" s="302"/>
      <c r="K91" s="302"/>
    </row>
    <row r="92" spans="1:11" x14ac:dyDescent="0.25">
      <c r="A92" s="54">
        <v>352</v>
      </c>
      <c r="B92" s="55" t="s">
        <v>116</v>
      </c>
      <c r="C92" s="55" t="s">
        <v>20</v>
      </c>
      <c r="D92" s="55">
        <v>40</v>
      </c>
      <c r="E92" s="186">
        <v>16.899999999999999</v>
      </c>
      <c r="F92" s="133">
        <v>1.32</v>
      </c>
      <c r="G92" s="133">
        <v>8.4</v>
      </c>
      <c r="H92" s="133">
        <v>3.51</v>
      </c>
      <c r="I92" s="134" t="s">
        <v>125</v>
      </c>
      <c r="J92" s="302">
        <v>1896</v>
      </c>
      <c r="K92" s="302">
        <v>1</v>
      </c>
    </row>
    <row r="93" spans="1:11" x14ac:dyDescent="0.25">
      <c r="A93" s="137"/>
      <c r="B93" s="138"/>
      <c r="C93" s="138"/>
      <c r="D93" s="138" t="s">
        <v>93</v>
      </c>
      <c r="E93" s="183">
        <v>302</v>
      </c>
      <c r="F93" s="129">
        <v>566</v>
      </c>
      <c r="G93" s="129">
        <v>485</v>
      </c>
      <c r="H93" s="129">
        <v>283</v>
      </c>
      <c r="I93" s="130" t="s">
        <v>134</v>
      </c>
      <c r="J93" s="302"/>
      <c r="K93" s="302"/>
    </row>
    <row r="94" spans="1:11" ht="7.5" customHeight="1" thickBot="1" x14ac:dyDescent="0.3">
      <c r="A94" s="21"/>
      <c r="B94" s="22"/>
      <c r="C94" s="22"/>
      <c r="D94" s="22"/>
      <c r="E94" s="189"/>
      <c r="F94" s="141"/>
      <c r="G94" s="141"/>
      <c r="H94" s="141"/>
      <c r="I94" s="143"/>
      <c r="J94" s="26"/>
      <c r="K94" s="26"/>
    </row>
  </sheetData>
  <mergeCells count="14">
    <mergeCell ref="J92:J93"/>
    <mergeCell ref="K92:K93"/>
    <mergeCell ref="J84:J85"/>
    <mergeCell ref="K84:K85"/>
    <mergeCell ref="J86:J87"/>
    <mergeCell ref="K86:K87"/>
    <mergeCell ref="J88:J89"/>
    <mergeCell ref="K88:K89"/>
    <mergeCell ref="E33:G33"/>
    <mergeCell ref="E47:G47"/>
    <mergeCell ref="J82:J83"/>
    <mergeCell ref="K82:K83"/>
    <mergeCell ref="J90:J91"/>
    <mergeCell ref="K90:K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1"/>
  <sheetViews>
    <sheetView topLeftCell="A268" workbookViewId="0">
      <selection activeCell="H278" sqref="H278"/>
    </sheetView>
  </sheetViews>
  <sheetFormatPr baseColWidth="10" defaultRowHeight="15" x14ac:dyDescent="0.25"/>
  <cols>
    <col min="1" max="1" width="8.28515625" bestFit="1" customWidth="1"/>
    <col min="2" max="2" width="32.28515625" bestFit="1" customWidth="1"/>
    <col min="4" max="11" width="7.85546875" customWidth="1"/>
  </cols>
  <sheetData>
    <row r="1" spans="1:9" x14ac:dyDescent="0.25">
      <c r="A1" s="1" t="s">
        <v>0</v>
      </c>
      <c r="B1" s="1" t="s">
        <v>114</v>
      </c>
    </row>
    <row r="2" spans="1:9" x14ac:dyDescent="0.25">
      <c r="A2" s="1"/>
      <c r="B2" s="2" t="s">
        <v>38</v>
      </c>
    </row>
    <row r="3" spans="1:9" x14ac:dyDescent="0.25">
      <c r="A3" s="1"/>
      <c r="B3" s="2" t="s">
        <v>3</v>
      </c>
    </row>
    <row r="4" spans="1:9" ht="15.75" thickBot="1" x14ac:dyDescent="0.3">
      <c r="A4" s="1"/>
      <c r="B4" s="1" t="s">
        <v>55</v>
      </c>
      <c r="C4" s="1"/>
    </row>
    <row r="5" spans="1:9" ht="15.75" thickBot="1" x14ac:dyDescent="0.3">
      <c r="B5" s="1" t="s">
        <v>135</v>
      </c>
      <c r="E5" s="288" t="s">
        <v>41</v>
      </c>
      <c r="F5" s="289"/>
      <c r="G5" s="290"/>
      <c r="H5" s="32" t="s">
        <v>42</v>
      </c>
    </row>
    <row r="6" spans="1:9" ht="15.75" thickBot="1" x14ac:dyDescent="0.3">
      <c r="A6" s="4" t="s">
        <v>6</v>
      </c>
      <c r="B6" s="5" t="s">
        <v>7</v>
      </c>
      <c r="C6" s="168" t="s">
        <v>50</v>
      </c>
      <c r="D6" s="6" t="s">
        <v>9</v>
      </c>
      <c r="E6" s="4">
        <v>1</v>
      </c>
      <c r="F6" s="34">
        <v>2</v>
      </c>
      <c r="G6" s="6">
        <v>3</v>
      </c>
      <c r="H6" s="35" t="s">
        <v>13</v>
      </c>
      <c r="I6" s="36" t="s">
        <v>14</v>
      </c>
    </row>
    <row r="7" spans="1:9" x14ac:dyDescent="0.25">
      <c r="A7" s="38">
        <v>321</v>
      </c>
      <c r="B7" s="55" t="s">
        <v>137</v>
      </c>
      <c r="C7" s="55" t="s">
        <v>20</v>
      </c>
      <c r="D7" s="55">
        <v>75</v>
      </c>
      <c r="E7" s="41">
        <v>2.99</v>
      </c>
      <c r="F7" s="42">
        <v>3.02</v>
      </c>
      <c r="G7" s="43">
        <v>3.12</v>
      </c>
      <c r="H7" s="32">
        <v>3.12</v>
      </c>
      <c r="I7" s="44">
        <v>506</v>
      </c>
    </row>
    <row r="8" spans="1:9" x14ac:dyDescent="0.25">
      <c r="A8" s="137"/>
      <c r="B8" s="138"/>
      <c r="C8" s="138"/>
      <c r="D8" s="47" t="s">
        <v>12</v>
      </c>
      <c r="E8" s="48">
        <v>0.4</v>
      </c>
      <c r="F8" s="49">
        <v>0.1</v>
      </c>
      <c r="G8" s="50">
        <v>0</v>
      </c>
      <c r="H8" s="51"/>
      <c r="I8" s="53"/>
    </row>
    <row r="9" spans="1:9" x14ac:dyDescent="0.25">
      <c r="A9" s="54">
        <v>149</v>
      </c>
      <c r="B9" s="55" t="s">
        <v>138</v>
      </c>
      <c r="C9" s="55" t="s">
        <v>22</v>
      </c>
      <c r="D9" s="55">
        <v>70</v>
      </c>
      <c r="E9" s="57"/>
      <c r="F9" s="58"/>
      <c r="G9" s="59"/>
      <c r="H9" s="60">
        <v>0</v>
      </c>
      <c r="I9" s="61">
        <v>0</v>
      </c>
    </row>
    <row r="10" spans="1:9" x14ac:dyDescent="0.25">
      <c r="A10" s="137"/>
      <c r="B10" s="138"/>
      <c r="C10" s="138"/>
      <c r="D10" s="47" t="s">
        <v>12</v>
      </c>
      <c r="E10" s="48"/>
      <c r="F10" s="49"/>
      <c r="G10" s="50"/>
      <c r="H10" s="51"/>
      <c r="I10" s="53"/>
    </row>
    <row r="11" spans="1:9" x14ac:dyDescent="0.25">
      <c r="A11" s="101">
        <v>466</v>
      </c>
      <c r="B11" s="55" t="s">
        <v>15</v>
      </c>
      <c r="C11" s="55" t="s">
        <v>16</v>
      </c>
      <c r="D11" s="55">
        <v>60</v>
      </c>
      <c r="E11" s="57">
        <v>3.1</v>
      </c>
      <c r="F11" s="62" t="s">
        <v>43</v>
      </c>
      <c r="G11" s="59">
        <v>3.32</v>
      </c>
      <c r="H11" s="60">
        <v>3.32</v>
      </c>
      <c r="I11" s="61">
        <v>321</v>
      </c>
    </row>
    <row r="12" spans="1:9" x14ac:dyDescent="0.25">
      <c r="A12" s="137"/>
      <c r="B12" s="138"/>
      <c r="C12" s="138"/>
      <c r="D12" s="47" t="s">
        <v>12</v>
      </c>
      <c r="E12" s="48">
        <v>-0.1</v>
      </c>
      <c r="F12" s="49"/>
      <c r="G12" s="50">
        <v>0.1</v>
      </c>
      <c r="H12" s="51"/>
      <c r="I12" s="53"/>
    </row>
    <row r="13" spans="1:9" x14ac:dyDescent="0.25">
      <c r="A13" s="101">
        <v>299</v>
      </c>
      <c r="B13" s="55" t="s">
        <v>139</v>
      </c>
      <c r="C13" s="55" t="s">
        <v>20</v>
      </c>
      <c r="D13" s="55">
        <v>60</v>
      </c>
      <c r="E13" s="57">
        <v>3.31</v>
      </c>
      <c r="F13" s="62">
        <v>3.52</v>
      </c>
      <c r="G13" s="59">
        <v>3.7</v>
      </c>
      <c r="H13" s="60">
        <v>3.7</v>
      </c>
      <c r="I13" s="61">
        <v>421</v>
      </c>
    </row>
    <row r="14" spans="1:9" x14ac:dyDescent="0.25">
      <c r="A14" s="137"/>
      <c r="B14" s="138"/>
      <c r="C14" s="138"/>
      <c r="D14" s="47" t="s">
        <v>12</v>
      </c>
      <c r="E14" s="48">
        <v>0.2</v>
      </c>
      <c r="F14" s="49">
        <v>0.4</v>
      </c>
      <c r="G14" s="50">
        <v>-0.1</v>
      </c>
      <c r="H14" s="51"/>
      <c r="I14" s="53"/>
    </row>
    <row r="15" spans="1:9" x14ac:dyDescent="0.25">
      <c r="A15" s="54">
        <v>440</v>
      </c>
      <c r="B15" s="55" t="s">
        <v>140</v>
      </c>
      <c r="C15" s="55" t="s">
        <v>26</v>
      </c>
      <c r="D15" s="55">
        <v>55</v>
      </c>
      <c r="E15" s="57"/>
      <c r="F15" s="58"/>
      <c r="G15" s="59"/>
      <c r="H15" s="60">
        <v>0</v>
      </c>
      <c r="I15" s="61">
        <v>0</v>
      </c>
    </row>
    <row r="16" spans="1:9" x14ac:dyDescent="0.25">
      <c r="A16" s="137"/>
      <c r="B16" s="138"/>
      <c r="C16" s="138"/>
      <c r="D16" s="47" t="s">
        <v>12</v>
      </c>
      <c r="E16" s="48"/>
      <c r="F16" s="49"/>
      <c r="G16" s="50"/>
      <c r="H16" s="51"/>
      <c r="I16" s="53"/>
    </row>
    <row r="17" spans="1:9" x14ac:dyDescent="0.25">
      <c r="A17" s="101">
        <v>280</v>
      </c>
      <c r="B17" s="55" t="s">
        <v>141</v>
      </c>
      <c r="C17" s="55" t="s">
        <v>20</v>
      </c>
      <c r="D17" s="55">
        <v>55</v>
      </c>
      <c r="E17" s="57">
        <v>3.72</v>
      </c>
      <c r="F17" s="62">
        <v>3.34</v>
      </c>
      <c r="G17" s="59">
        <v>3.57</v>
      </c>
      <c r="H17" s="60">
        <v>3.72</v>
      </c>
      <c r="I17" s="61">
        <v>360</v>
      </c>
    </row>
    <row r="18" spans="1:9" x14ac:dyDescent="0.25">
      <c r="A18" s="137"/>
      <c r="B18" s="138"/>
      <c r="C18" s="138"/>
      <c r="D18" s="47" t="s">
        <v>12</v>
      </c>
      <c r="E18" s="48">
        <v>0.2</v>
      </c>
      <c r="F18" s="49">
        <v>0.1</v>
      </c>
      <c r="G18" s="50">
        <v>-0.2</v>
      </c>
      <c r="H18" s="51"/>
      <c r="I18" s="53"/>
    </row>
    <row r="19" spans="1:9" x14ac:dyDescent="0.25">
      <c r="A19" s="101">
        <v>139</v>
      </c>
      <c r="B19" s="55" t="s">
        <v>142</v>
      </c>
      <c r="C19" s="55" t="s">
        <v>22</v>
      </c>
      <c r="D19" s="55">
        <v>55</v>
      </c>
      <c r="E19" s="57">
        <v>4.97</v>
      </c>
      <c r="F19" s="62">
        <v>4.3600000000000003</v>
      </c>
      <c r="G19" s="59" t="s">
        <v>43</v>
      </c>
      <c r="H19" s="60">
        <v>4.97</v>
      </c>
      <c r="I19" s="61">
        <v>702</v>
      </c>
    </row>
    <row r="20" spans="1:9" x14ac:dyDescent="0.25">
      <c r="A20" s="137"/>
      <c r="B20" s="138"/>
      <c r="C20" s="138"/>
      <c r="D20" s="47" t="s">
        <v>12</v>
      </c>
      <c r="E20" s="48">
        <v>-0.4</v>
      </c>
      <c r="F20" s="49">
        <v>0</v>
      </c>
      <c r="G20" s="50"/>
      <c r="H20" s="51"/>
      <c r="I20" s="53"/>
    </row>
    <row r="21" spans="1:9" x14ac:dyDescent="0.25">
      <c r="A21" s="54">
        <v>423</v>
      </c>
      <c r="B21" s="55" t="s">
        <v>143</v>
      </c>
      <c r="C21" s="55" t="s">
        <v>144</v>
      </c>
      <c r="D21" s="55">
        <v>55</v>
      </c>
      <c r="E21" s="57">
        <v>3.74</v>
      </c>
      <c r="F21" s="58">
        <v>3.69</v>
      </c>
      <c r="G21" s="59" t="s">
        <v>43</v>
      </c>
      <c r="H21" s="60">
        <v>3.74</v>
      </c>
      <c r="I21" s="61">
        <v>363</v>
      </c>
    </row>
    <row r="22" spans="1:9" x14ac:dyDescent="0.25">
      <c r="A22" s="137"/>
      <c r="B22" s="138"/>
      <c r="C22" s="138"/>
      <c r="D22" s="47" t="s">
        <v>12</v>
      </c>
      <c r="E22" s="48">
        <v>-0.2</v>
      </c>
      <c r="F22" s="49">
        <v>0.1</v>
      </c>
      <c r="G22" s="50"/>
      <c r="H22" s="51"/>
      <c r="I22" s="53"/>
    </row>
    <row r="23" spans="1:9" x14ac:dyDescent="0.25">
      <c r="A23" s="101">
        <v>260</v>
      </c>
      <c r="B23" s="55" t="s">
        <v>145</v>
      </c>
      <c r="C23" s="55" t="s">
        <v>20</v>
      </c>
      <c r="D23" s="55">
        <v>50</v>
      </c>
      <c r="E23" s="57">
        <v>3.38</v>
      </c>
      <c r="F23" s="62" t="s">
        <v>43</v>
      </c>
      <c r="G23" s="59">
        <v>3.5</v>
      </c>
      <c r="H23" s="60">
        <v>3.5</v>
      </c>
      <c r="I23" s="61">
        <v>255</v>
      </c>
    </row>
    <row r="24" spans="1:9" x14ac:dyDescent="0.25">
      <c r="A24" s="137"/>
      <c r="B24" s="138"/>
      <c r="C24" s="138"/>
      <c r="D24" s="47" t="s">
        <v>12</v>
      </c>
      <c r="E24" s="48">
        <v>-0.2</v>
      </c>
      <c r="F24" s="49"/>
      <c r="G24" s="50">
        <v>0</v>
      </c>
      <c r="H24" s="51"/>
      <c r="I24" s="53"/>
    </row>
    <row r="25" spans="1:9" x14ac:dyDescent="0.25">
      <c r="A25" s="101">
        <v>196</v>
      </c>
      <c r="B25" s="55" t="s">
        <v>146</v>
      </c>
      <c r="C25" s="55" t="s">
        <v>18</v>
      </c>
      <c r="D25" s="55">
        <v>50</v>
      </c>
      <c r="E25" s="57" t="s">
        <v>43</v>
      </c>
      <c r="F25" s="62" t="s">
        <v>43</v>
      </c>
      <c r="G25" s="59">
        <v>4.5999999999999996</v>
      </c>
      <c r="H25" s="60">
        <v>4.5999999999999996</v>
      </c>
      <c r="I25" s="61">
        <v>512</v>
      </c>
    </row>
    <row r="26" spans="1:9" x14ac:dyDescent="0.25">
      <c r="A26" s="137"/>
      <c r="B26" s="138"/>
      <c r="C26" s="138"/>
      <c r="D26" s="47" t="s">
        <v>12</v>
      </c>
      <c r="E26" s="48"/>
      <c r="F26" s="49"/>
      <c r="G26" s="50">
        <v>0.2</v>
      </c>
      <c r="H26" s="51"/>
      <c r="I26" s="53"/>
    </row>
    <row r="27" spans="1:9" x14ac:dyDescent="0.25">
      <c r="A27" s="54">
        <v>267</v>
      </c>
      <c r="B27" s="55" t="s">
        <v>147</v>
      </c>
      <c r="C27" s="55" t="s">
        <v>20</v>
      </c>
      <c r="D27" s="55">
        <v>50</v>
      </c>
      <c r="E27" s="57">
        <v>3.97</v>
      </c>
      <c r="F27" s="58">
        <v>3.61</v>
      </c>
      <c r="G27" s="59">
        <v>3.88</v>
      </c>
      <c r="H27" s="60">
        <v>3.97</v>
      </c>
      <c r="I27" s="61">
        <v>358</v>
      </c>
    </row>
    <row r="28" spans="1:9" x14ac:dyDescent="0.25">
      <c r="A28" s="137"/>
      <c r="B28" s="138"/>
      <c r="C28" s="138"/>
      <c r="D28" s="47" t="s">
        <v>12</v>
      </c>
      <c r="E28" s="48">
        <v>-0.2</v>
      </c>
      <c r="F28" s="49">
        <v>-0.3</v>
      </c>
      <c r="G28" s="50">
        <v>0.7</v>
      </c>
      <c r="H28" s="51"/>
      <c r="I28" s="53"/>
    </row>
    <row r="29" spans="1:9" x14ac:dyDescent="0.25">
      <c r="A29" s="101">
        <v>134</v>
      </c>
      <c r="B29" s="55" t="s">
        <v>148</v>
      </c>
      <c r="C29" s="55" t="s">
        <v>22</v>
      </c>
      <c r="D29" s="55">
        <v>50</v>
      </c>
      <c r="E29" s="57">
        <v>4.6500000000000004</v>
      </c>
      <c r="F29" s="62" t="s">
        <v>43</v>
      </c>
      <c r="G29" s="59">
        <v>4.5199999999999996</v>
      </c>
      <c r="H29" s="60">
        <v>4.6500000000000004</v>
      </c>
      <c r="I29" s="61">
        <v>525</v>
      </c>
    </row>
    <row r="30" spans="1:9" x14ac:dyDescent="0.25">
      <c r="A30" s="137"/>
      <c r="B30" s="138"/>
      <c r="C30" s="138"/>
      <c r="D30" s="47" t="s">
        <v>12</v>
      </c>
      <c r="E30" s="48">
        <v>-0.2</v>
      </c>
      <c r="F30" s="49"/>
      <c r="G30" s="50">
        <v>0.3</v>
      </c>
      <c r="H30" s="51"/>
      <c r="I30" s="53"/>
    </row>
    <row r="31" spans="1:9" x14ac:dyDescent="0.25">
      <c r="A31" s="101">
        <v>271</v>
      </c>
      <c r="B31" s="55" t="s">
        <v>149</v>
      </c>
      <c r="C31" s="55" t="s">
        <v>20</v>
      </c>
      <c r="D31" s="55">
        <v>50</v>
      </c>
      <c r="E31" s="57">
        <v>3.4</v>
      </c>
      <c r="F31" s="62">
        <v>3.72</v>
      </c>
      <c r="G31" s="59">
        <v>3.61</v>
      </c>
      <c r="H31" s="60">
        <v>3.72</v>
      </c>
      <c r="I31" s="61">
        <v>303</v>
      </c>
    </row>
    <row r="32" spans="1:9" x14ac:dyDescent="0.25">
      <c r="A32" s="137"/>
      <c r="B32" s="138"/>
      <c r="C32" s="138"/>
      <c r="D32" s="47" t="s">
        <v>12</v>
      </c>
      <c r="E32" s="48">
        <v>-1.1000000000000001</v>
      </c>
      <c r="F32" s="49">
        <v>-0.2</v>
      </c>
      <c r="G32" s="50">
        <v>-0.3</v>
      </c>
      <c r="H32" s="51"/>
      <c r="I32" s="53"/>
    </row>
    <row r="33" spans="1:9" x14ac:dyDescent="0.25">
      <c r="A33" s="101">
        <v>272</v>
      </c>
      <c r="B33" s="55" t="s">
        <v>150</v>
      </c>
      <c r="C33" s="55" t="s">
        <v>20</v>
      </c>
      <c r="D33" s="55">
        <v>50</v>
      </c>
      <c r="E33" s="57">
        <v>4.63</v>
      </c>
      <c r="F33" s="62">
        <v>4.84</v>
      </c>
      <c r="G33" s="59" t="s">
        <v>43</v>
      </c>
      <c r="H33" s="60">
        <v>4.84</v>
      </c>
      <c r="I33" s="61">
        <v>574</v>
      </c>
    </row>
    <row r="34" spans="1:9" x14ac:dyDescent="0.25">
      <c r="A34" s="137"/>
      <c r="B34" s="138"/>
      <c r="C34" s="138"/>
      <c r="D34" s="47" t="s">
        <v>12</v>
      </c>
      <c r="E34" s="48">
        <v>0.7</v>
      </c>
      <c r="F34" s="49">
        <v>-0.3</v>
      </c>
      <c r="G34" s="50"/>
      <c r="H34" s="51"/>
      <c r="I34" s="53"/>
    </row>
    <row r="35" spans="1:9" x14ac:dyDescent="0.25">
      <c r="A35" s="101">
        <v>273</v>
      </c>
      <c r="B35" s="55" t="s">
        <v>151</v>
      </c>
      <c r="C35" s="55" t="s">
        <v>20</v>
      </c>
      <c r="D35" s="55">
        <v>50</v>
      </c>
      <c r="E35" s="57">
        <v>4.5</v>
      </c>
      <c r="F35" s="62">
        <v>4.55</v>
      </c>
      <c r="G35" s="59">
        <v>4.6399999999999997</v>
      </c>
      <c r="H35" s="60">
        <v>4.6399999999999997</v>
      </c>
      <c r="I35" s="61">
        <v>523</v>
      </c>
    </row>
    <row r="36" spans="1:9" x14ac:dyDescent="0.25">
      <c r="A36" s="137"/>
      <c r="B36" s="138"/>
      <c r="C36" s="138"/>
      <c r="D36" s="47" t="s">
        <v>12</v>
      </c>
      <c r="E36" s="48">
        <v>0.6</v>
      </c>
      <c r="F36" s="49">
        <v>0</v>
      </c>
      <c r="G36" s="50">
        <v>0.3</v>
      </c>
      <c r="H36" s="51"/>
      <c r="I36" s="53"/>
    </row>
    <row r="37" spans="1:9" x14ac:dyDescent="0.25">
      <c r="A37" s="54">
        <v>121</v>
      </c>
      <c r="B37" s="55" t="s">
        <v>152</v>
      </c>
      <c r="C37" s="55" t="s">
        <v>22</v>
      </c>
      <c r="D37" s="55">
        <v>45</v>
      </c>
      <c r="E37" s="57">
        <v>4.47</v>
      </c>
      <c r="F37" s="62">
        <v>4.55</v>
      </c>
      <c r="G37" s="59" t="s">
        <v>43</v>
      </c>
      <c r="H37" s="60">
        <v>4.55</v>
      </c>
      <c r="I37" s="61">
        <v>431</v>
      </c>
    </row>
    <row r="38" spans="1:9" x14ac:dyDescent="0.25">
      <c r="A38" s="137"/>
      <c r="B38" s="138"/>
      <c r="C38" s="138"/>
      <c r="D38" s="47" t="s">
        <v>12</v>
      </c>
      <c r="E38" s="48">
        <v>0.5</v>
      </c>
      <c r="F38" s="49">
        <v>-0.2</v>
      </c>
      <c r="G38" s="50"/>
      <c r="H38" s="51">
        <v>-0.2</v>
      </c>
      <c r="I38" s="53"/>
    </row>
    <row r="39" spans="1:9" x14ac:dyDescent="0.25">
      <c r="A39" s="54">
        <v>249</v>
      </c>
      <c r="B39" s="55" t="s">
        <v>153</v>
      </c>
      <c r="C39" s="55" t="s">
        <v>20</v>
      </c>
      <c r="D39" s="55">
        <v>45</v>
      </c>
      <c r="E39" s="57"/>
      <c r="F39" s="58"/>
      <c r="G39" s="59"/>
      <c r="H39" s="60">
        <v>0</v>
      </c>
      <c r="I39" s="61">
        <v>0</v>
      </c>
    </row>
    <row r="40" spans="1:9" x14ac:dyDescent="0.25">
      <c r="A40" s="137"/>
      <c r="B40" s="138"/>
      <c r="C40" s="138"/>
      <c r="D40" s="47" t="s">
        <v>12</v>
      </c>
      <c r="E40" s="48"/>
      <c r="F40" s="49"/>
      <c r="G40" s="50"/>
      <c r="H40" s="51"/>
      <c r="I40" s="53"/>
    </row>
    <row r="41" spans="1:9" x14ac:dyDescent="0.25">
      <c r="A41" s="101">
        <v>436</v>
      </c>
      <c r="B41" s="55" t="s">
        <v>154</v>
      </c>
      <c r="C41" s="55" t="s">
        <v>26</v>
      </c>
      <c r="D41" s="55">
        <v>45</v>
      </c>
      <c r="E41" s="57">
        <v>4.29</v>
      </c>
      <c r="F41" s="62">
        <v>4.1500000000000004</v>
      </c>
      <c r="G41" s="59" t="s">
        <v>43</v>
      </c>
      <c r="H41" s="60">
        <v>4.29</v>
      </c>
      <c r="I41" s="61">
        <v>373</v>
      </c>
    </row>
    <row r="42" spans="1:9" x14ac:dyDescent="0.25">
      <c r="A42" s="137"/>
      <c r="B42" s="138"/>
      <c r="C42" s="138"/>
      <c r="D42" s="47" t="s">
        <v>12</v>
      </c>
      <c r="E42" s="48">
        <v>0.8</v>
      </c>
      <c r="F42" s="49">
        <v>-0.1</v>
      </c>
      <c r="G42" s="50"/>
      <c r="H42" s="48">
        <v>0.8</v>
      </c>
      <c r="I42" s="53"/>
    </row>
    <row r="43" spans="1:9" x14ac:dyDescent="0.25">
      <c r="A43" s="101">
        <v>437</v>
      </c>
      <c r="B43" s="55" t="s">
        <v>155</v>
      </c>
      <c r="C43" s="55" t="s">
        <v>26</v>
      </c>
      <c r="D43" s="55">
        <v>45</v>
      </c>
      <c r="E43" s="57">
        <v>4.04</v>
      </c>
      <c r="F43" s="62">
        <v>4.1500000000000004</v>
      </c>
      <c r="G43" s="59">
        <v>4.16</v>
      </c>
      <c r="H43" s="60">
        <v>4.16</v>
      </c>
      <c r="I43" s="61">
        <v>345</v>
      </c>
    </row>
    <row r="44" spans="1:9" x14ac:dyDescent="0.25">
      <c r="A44" s="137"/>
      <c r="B44" s="138"/>
      <c r="C44" s="138"/>
      <c r="D44" s="47" t="s">
        <v>12</v>
      </c>
      <c r="E44" s="48">
        <v>0.8</v>
      </c>
      <c r="F44" s="49">
        <v>-0.1</v>
      </c>
      <c r="G44" s="50">
        <v>0.1</v>
      </c>
      <c r="H44" s="50">
        <v>0.1</v>
      </c>
      <c r="I44" s="53"/>
    </row>
    <row r="45" spans="1:9" x14ac:dyDescent="0.25">
      <c r="A45" s="54">
        <v>418</v>
      </c>
      <c r="B45" s="55" t="s">
        <v>156</v>
      </c>
      <c r="C45" s="55" t="s">
        <v>144</v>
      </c>
      <c r="D45" s="55">
        <v>45</v>
      </c>
      <c r="E45" s="57">
        <v>4.8499999999999996</v>
      </c>
      <c r="F45" s="58" t="s">
        <v>43</v>
      </c>
      <c r="G45" s="59" t="s">
        <v>43</v>
      </c>
      <c r="H45" s="60">
        <v>4.8499999999999996</v>
      </c>
      <c r="I45" s="61">
        <v>502</v>
      </c>
    </row>
    <row r="46" spans="1:9" x14ac:dyDescent="0.25">
      <c r="A46" s="137"/>
      <c r="B46" s="138"/>
      <c r="C46" s="138"/>
      <c r="D46" s="47" t="s">
        <v>12</v>
      </c>
      <c r="E46" s="48">
        <v>0.5</v>
      </c>
      <c r="F46" s="49"/>
      <c r="G46" s="50"/>
      <c r="H46" s="48">
        <v>0.5</v>
      </c>
      <c r="I46" s="53"/>
    </row>
    <row r="47" spans="1:9" x14ac:dyDescent="0.25">
      <c r="A47" s="101">
        <v>125</v>
      </c>
      <c r="B47" s="55" t="s">
        <v>36</v>
      </c>
      <c r="C47" s="55" t="s">
        <v>22</v>
      </c>
      <c r="D47" s="55">
        <v>45</v>
      </c>
      <c r="E47" s="57"/>
      <c r="F47" s="62"/>
      <c r="G47" s="59"/>
      <c r="H47" s="60">
        <v>0</v>
      </c>
      <c r="I47" s="61">
        <v>0</v>
      </c>
    </row>
    <row r="48" spans="1:9" x14ac:dyDescent="0.25">
      <c r="A48" s="137"/>
      <c r="B48" s="138"/>
      <c r="C48" s="138"/>
      <c r="D48" s="47" t="s">
        <v>12</v>
      </c>
      <c r="E48" s="48"/>
      <c r="F48" s="49"/>
      <c r="G48" s="50"/>
      <c r="H48" s="51"/>
      <c r="I48" s="53"/>
    </row>
    <row r="49" spans="1:9" x14ac:dyDescent="0.25">
      <c r="A49" s="101">
        <v>438</v>
      </c>
      <c r="B49" s="55" t="s">
        <v>157</v>
      </c>
      <c r="C49" s="55" t="s">
        <v>26</v>
      </c>
      <c r="D49" s="55">
        <v>45</v>
      </c>
      <c r="E49" s="57" t="s">
        <v>43</v>
      </c>
      <c r="F49" s="62">
        <v>3.87</v>
      </c>
      <c r="G49" s="59">
        <v>3.85</v>
      </c>
      <c r="H49" s="60">
        <v>3.87</v>
      </c>
      <c r="I49" s="61">
        <v>285</v>
      </c>
    </row>
    <row r="50" spans="1:9" x14ac:dyDescent="0.25">
      <c r="A50" s="137"/>
      <c r="B50" s="138"/>
      <c r="C50" s="138"/>
      <c r="D50" s="47" t="s">
        <v>12</v>
      </c>
      <c r="E50" s="48"/>
      <c r="F50" s="49">
        <v>-0.1</v>
      </c>
      <c r="G50" s="50">
        <v>0.9</v>
      </c>
      <c r="H50" s="49">
        <v>-0.1</v>
      </c>
      <c r="I50" s="16"/>
    </row>
    <row r="51" spans="1:9" x14ac:dyDescent="0.25">
      <c r="A51" s="54">
        <v>431</v>
      </c>
      <c r="B51" s="55" t="s">
        <v>158</v>
      </c>
      <c r="C51" s="55" t="s">
        <v>26</v>
      </c>
      <c r="D51" s="55">
        <v>40</v>
      </c>
      <c r="E51" s="57">
        <v>4.51</v>
      </c>
      <c r="F51" s="58">
        <v>4.6900000000000004</v>
      </c>
      <c r="G51" s="59">
        <v>4.6500000000000004</v>
      </c>
      <c r="H51" s="60">
        <v>4.6900000000000004</v>
      </c>
      <c r="I51" s="16">
        <v>404</v>
      </c>
    </row>
    <row r="52" spans="1:9" x14ac:dyDescent="0.25">
      <c r="A52" s="137"/>
      <c r="B52" s="138"/>
      <c r="C52" s="138"/>
      <c r="D52" s="47" t="s">
        <v>12</v>
      </c>
      <c r="E52" s="48">
        <v>0.9</v>
      </c>
      <c r="F52" s="49">
        <v>0.5</v>
      </c>
      <c r="G52" s="50">
        <v>1.1000000000000001</v>
      </c>
      <c r="H52" s="49">
        <v>0.5</v>
      </c>
      <c r="I52" s="53"/>
    </row>
    <row r="53" spans="1:9" x14ac:dyDescent="0.25">
      <c r="A53" s="101">
        <v>432</v>
      </c>
      <c r="B53" s="55" t="s">
        <v>159</v>
      </c>
      <c r="C53" s="55" t="s">
        <v>26</v>
      </c>
      <c r="D53" s="55">
        <v>40</v>
      </c>
      <c r="E53" s="57">
        <v>4.83</v>
      </c>
      <c r="F53" s="62">
        <v>4.4800000000000004</v>
      </c>
      <c r="G53" s="59">
        <v>4.1399999999999997</v>
      </c>
      <c r="H53" s="60">
        <v>4.83</v>
      </c>
      <c r="I53" s="61">
        <v>433</v>
      </c>
    </row>
    <row r="54" spans="1:9" x14ac:dyDescent="0.25">
      <c r="A54" s="137"/>
      <c r="B54" s="138"/>
      <c r="C54" s="138"/>
      <c r="D54" s="47" t="s">
        <v>12</v>
      </c>
      <c r="E54" s="48">
        <v>0.5</v>
      </c>
      <c r="F54" s="49">
        <v>0.7</v>
      </c>
      <c r="G54" s="50">
        <v>1.2</v>
      </c>
      <c r="H54" s="48">
        <v>0.5</v>
      </c>
      <c r="I54" s="53"/>
    </row>
    <row r="55" spans="1:9" x14ac:dyDescent="0.25">
      <c r="A55" s="101">
        <v>118</v>
      </c>
      <c r="B55" s="55" t="s">
        <v>160</v>
      </c>
      <c r="C55" s="55" t="s">
        <v>22</v>
      </c>
      <c r="D55" s="55">
        <v>40</v>
      </c>
      <c r="E55" s="57">
        <v>4.47</v>
      </c>
      <c r="F55" s="62">
        <v>4.9000000000000004</v>
      </c>
      <c r="G55" s="59">
        <v>4.83</v>
      </c>
      <c r="H55" s="60">
        <v>4.9000000000000004</v>
      </c>
      <c r="I55" s="61">
        <v>449</v>
      </c>
    </row>
    <row r="56" spans="1:9" x14ac:dyDescent="0.25">
      <c r="A56" s="137"/>
      <c r="B56" s="138"/>
      <c r="C56" s="138"/>
      <c r="D56" s="47" t="s">
        <v>12</v>
      </c>
      <c r="E56" s="48">
        <v>0.2</v>
      </c>
      <c r="F56" s="49">
        <v>0.6</v>
      </c>
      <c r="G56" s="50">
        <v>0.8</v>
      </c>
      <c r="H56" s="49">
        <v>0.6</v>
      </c>
      <c r="I56" s="53"/>
    </row>
    <row r="57" spans="1:9" x14ac:dyDescent="0.25">
      <c r="A57" s="54">
        <v>433</v>
      </c>
      <c r="B57" s="55" t="s">
        <v>161</v>
      </c>
      <c r="C57" s="55" t="s">
        <v>26</v>
      </c>
      <c r="D57" s="55">
        <v>40</v>
      </c>
      <c r="E57" s="57"/>
      <c r="F57" s="58"/>
      <c r="G57" s="59"/>
      <c r="H57" s="60">
        <v>0</v>
      </c>
      <c r="I57" s="61">
        <v>0</v>
      </c>
    </row>
    <row r="58" spans="1:9" x14ac:dyDescent="0.25">
      <c r="A58" s="137"/>
      <c r="B58" s="138"/>
      <c r="C58" s="138"/>
      <c r="D58" s="47" t="s">
        <v>12</v>
      </c>
      <c r="E58" s="48"/>
      <c r="F58" s="49"/>
      <c r="G58" s="50"/>
      <c r="H58" s="51"/>
      <c r="I58" s="53"/>
    </row>
    <row r="59" spans="1:9" x14ac:dyDescent="0.25">
      <c r="A59" s="101">
        <v>242</v>
      </c>
      <c r="B59" s="55" t="s">
        <v>162</v>
      </c>
      <c r="C59" s="55" t="s">
        <v>20</v>
      </c>
      <c r="D59" s="55">
        <v>40</v>
      </c>
      <c r="E59" s="57">
        <v>4.03</v>
      </c>
      <c r="F59" s="62">
        <v>4.16</v>
      </c>
      <c r="G59" s="59">
        <v>4.08</v>
      </c>
      <c r="H59" s="60">
        <v>4.16</v>
      </c>
      <c r="I59" s="61">
        <v>295</v>
      </c>
    </row>
    <row r="60" spans="1:9" x14ac:dyDescent="0.25">
      <c r="A60" s="137"/>
      <c r="B60" s="138"/>
      <c r="C60" s="138"/>
      <c r="D60" s="47" t="s">
        <v>12</v>
      </c>
      <c r="E60" s="48">
        <v>-0.1</v>
      </c>
      <c r="F60" s="49">
        <v>0.3</v>
      </c>
      <c r="G60" s="50">
        <v>0.9</v>
      </c>
      <c r="H60" s="49">
        <v>0.3</v>
      </c>
      <c r="I60" s="53"/>
    </row>
    <row r="61" spans="1:9" x14ac:dyDescent="0.25">
      <c r="A61" s="101">
        <v>243</v>
      </c>
      <c r="B61" s="55" t="s">
        <v>163</v>
      </c>
      <c r="C61" s="55" t="s">
        <v>20</v>
      </c>
      <c r="D61" s="55">
        <v>40</v>
      </c>
      <c r="E61" s="57" t="s">
        <v>43</v>
      </c>
      <c r="F61" s="62">
        <v>4.1100000000000003</v>
      </c>
      <c r="G61" s="59">
        <v>4.32</v>
      </c>
      <c r="H61" s="60">
        <v>4.32</v>
      </c>
      <c r="I61" s="61">
        <v>326</v>
      </c>
    </row>
    <row r="62" spans="1:9" x14ac:dyDescent="0.25">
      <c r="A62" s="137"/>
      <c r="B62" s="138"/>
      <c r="C62" s="138"/>
      <c r="D62" s="47" t="s">
        <v>12</v>
      </c>
      <c r="E62" s="48"/>
      <c r="F62" s="49">
        <v>0.3</v>
      </c>
      <c r="G62" s="50">
        <v>1.2</v>
      </c>
      <c r="H62" s="50">
        <v>1.2</v>
      </c>
      <c r="I62" s="53"/>
    </row>
    <row r="63" spans="1:9" x14ac:dyDescent="0.25">
      <c r="A63" s="101">
        <v>245</v>
      </c>
      <c r="B63" s="55" t="s">
        <v>164</v>
      </c>
      <c r="C63" s="55" t="s">
        <v>20</v>
      </c>
      <c r="D63" s="55">
        <v>40</v>
      </c>
      <c r="E63" s="57">
        <v>4.88</v>
      </c>
      <c r="F63" s="62">
        <v>4.8099999999999996</v>
      </c>
      <c r="G63" s="59">
        <v>4.6500000000000004</v>
      </c>
      <c r="H63" s="60">
        <v>4.88</v>
      </c>
      <c r="I63" s="61">
        <v>443</v>
      </c>
    </row>
    <row r="64" spans="1:9" x14ac:dyDescent="0.25">
      <c r="A64" s="137"/>
      <c r="B64" s="138"/>
      <c r="C64" s="138"/>
      <c r="D64" s="47" t="s">
        <v>12</v>
      </c>
      <c r="E64" s="48">
        <v>0</v>
      </c>
      <c r="F64" s="49">
        <v>0.3</v>
      </c>
      <c r="G64" s="50">
        <v>1.3</v>
      </c>
      <c r="H64" s="48">
        <v>0</v>
      </c>
      <c r="I64" s="53"/>
    </row>
    <row r="65" spans="1:9" x14ac:dyDescent="0.25">
      <c r="A65" s="54">
        <v>223</v>
      </c>
      <c r="B65" s="55" t="s">
        <v>165</v>
      </c>
      <c r="C65" s="55" t="s">
        <v>20</v>
      </c>
      <c r="D65" s="55">
        <v>35</v>
      </c>
      <c r="E65" s="57">
        <v>3.79</v>
      </c>
      <c r="F65" s="62">
        <v>3.79</v>
      </c>
      <c r="G65" s="59" t="s">
        <v>43</v>
      </c>
      <c r="H65" s="60">
        <v>3.79</v>
      </c>
      <c r="I65" s="61">
        <v>191</v>
      </c>
    </row>
    <row r="66" spans="1:9" x14ac:dyDescent="0.25">
      <c r="A66" s="137"/>
      <c r="B66" s="138"/>
      <c r="C66" s="138"/>
      <c r="D66" s="47" t="s">
        <v>12</v>
      </c>
      <c r="E66" s="48">
        <v>2</v>
      </c>
      <c r="F66" s="49">
        <v>2.4</v>
      </c>
      <c r="G66" s="50"/>
      <c r="H66" s="51">
        <v>2</v>
      </c>
      <c r="I66" s="53"/>
    </row>
    <row r="67" spans="1:9" x14ac:dyDescent="0.25">
      <c r="A67" s="54">
        <v>224</v>
      </c>
      <c r="B67" s="55" t="s">
        <v>166</v>
      </c>
      <c r="C67" s="55" t="s">
        <v>20</v>
      </c>
      <c r="D67" s="55">
        <v>35</v>
      </c>
      <c r="E67" s="57">
        <v>5.0199999999999996</v>
      </c>
      <c r="F67" s="58">
        <v>5.26</v>
      </c>
      <c r="G67" s="59">
        <v>5.25</v>
      </c>
      <c r="H67" s="60">
        <v>5.26</v>
      </c>
      <c r="I67" s="61">
        <v>465</v>
      </c>
    </row>
    <row r="68" spans="1:9" x14ac:dyDescent="0.25">
      <c r="A68" s="137"/>
      <c r="B68" s="138"/>
      <c r="C68" s="138"/>
      <c r="D68" s="47" t="s">
        <v>12</v>
      </c>
      <c r="E68" s="48">
        <v>1.4</v>
      </c>
      <c r="F68" s="49">
        <v>1.5</v>
      </c>
      <c r="G68" s="50">
        <v>0.9</v>
      </c>
      <c r="H68" s="51">
        <v>1.5</v>
      </c>
      <c r="I68" s="53"/>
    </row>
    <row r="69" spans="1:9" x14ac:dyDescent="0.25">
      <c r="A69" s="101">
        <v>104</v>
      </c>
      <c r="B69" s="55" t="s">
        <v>167</v>
      </c>
      <c r="C69" s="55" t="s">
        <v>22</v>
      </c>
      <c r="D69" s="55">
        <v>35</v>
      </c>
      <c r="E69" s="57">
        <v>4.67</v>
      </c>
      <c r="F69" s="62" t="s">
        <v>43</v>
      </c>
      <c r="G69" s="59">
        <v>5.23</v>
      </c>
      <c r="H69" s="60">
        <v>5.23</v>
      </c>
      <c r="I69" s="61">
        <v>459</v>
      </c>
    </row>
    <row r="70" spans="1:9" x14ac:dyDescent="0.25">
      <c r="A70" s="137"/>
      <c r="B70" s="138"/>
      <c r="C70" s="138"/>
      <c r="D70" s="47" t="s">
        <v>12</v>
      </c>
      <c r="E70" s="48">
        <v>1.3</v>
      </c>
      <c r="F70" s="49"/>
      <c r="G70" s="50">
        <v>2</v>
      </c>
      <c r="H70" s="51">
        <v>2</v>
      </c>
      <c r="I70" s="53"/>
    </row>
    <row r="71" spans="1:9" x14ac:dyDescent="0.25">
      <c r="A71" s="101">
        <v>226</v>
      </c>
      <c r="B71" s="55" t="s">
        <v>168</v>
      </c>
      <c r="C71" s="55" t="s">
        <v>20</v>
      </c>
      <c r="D71" s="55">
        <v>35</v>
      </c>
      <c r="E71" s="57"/>
      <c r="F71" s="62"/>
      <c r="G71" s="59"/>
      <c r="H71" s="60">
        <v>0</v>
      </c>
      <c r="I71" s="61">
        <v>0</v>
      </c>
    </row>
    <row r="72" spans="1:9" x14ac:dyDescent="0.25">
      <c r="A72" s="137"/>
      <c r="B72" s="138"/>
      <c r="C72" s="138"/>
      <c r="D72" s="47" t="s">
        <v>12</v>
      </c>
      <c r="E72" s="48"/>
      <c r="F72" s="49"/>
      <c r="G72" s="50"/>
      <c r="H72" s="51"/>
      <c r="I72" s="53"/>
    </row>
    <row r="73" spans="1:9" x14ac:dyDescent="0.25">
      <c r="A73" s="54">
        <v>105</v>
      </c>
      <c r="B73" s="55" t="s">
        <v>169</v>
      </c>
      <c r="C73" s="55" t="s">
        <v>22</v>
      </c>
      <c r="D73" s="55">
        <v>35</v>
      </c>
      <c r="E73" s="57">
        <v>5.15</v>
      </c>
      <c r="F73" s="58">
        <v>5.32</v>
      </c>
      <c r="G73" s="59">
        <v>5.22</v>
      </c>
      <c r="H73" s="60">
        <v>5.32</v>
      </c>
      <c r="I73" s="61">
        <v>477</v>
      </c>
    </row>
    <row r="74" spans="1:9" x14ac:dyDescent="0.25">
      <c r="A74" s="137"/>
      <c r="B74" s="138"/>
      <c r="C74" s="138"/>
      <c r="D74" s="47" t="s">
        <v>12</v>
      </c>
      <c r="E74" s="48">
        <v>2</v>
      </c>
      <c r="F74" s="49">
        <v>0.9</v>
      </c>
      <c r="G74" s="50">
        <v>1.1000000000000001</v>
      </c>
      <c r="H74" s="51">
        <v>0.9</v>
      </c>
      <c r="I74" s="53"/>
    </row>
    <row r="75" spans="1:9" x14ac:dyDescent="0.25">
      <c r="A75" s="101">
        <v>452</v>
      </c>
      <c r="B75" s="55" t="s">
        <v>170</v>
      </c>
      <c r="C75" s="55" t="s">
        <v>171</v>
      </c>
      <c r="D75" s="55">
        <v>35</v>
      </c>
      <c r="E75" s="57">
        <v>4.58</v>
      </c>
      <c r="F75" s="62">
        <v>5.03</v>
      </c>
      <c r="G75" s="59">
        <v>4.9800000000000004</v>
      </c>
      <c r="H75" s="60">
        <v>5.03</v>
      </c>
      <c r="I75" s="61">
        <v>417</v>
      </c>
    </row>
    <row r="76" spans="1:9" x14ac:dyDescent="0.25">
      <c r="A76" s="137"/>
      <c r="B76" s="138"/>
      <c r="C76" s="138"/>
      <c r="D76" s="47" t="s">
        <v>12</v>
      </c>
      <c r="E76" s="48">
        <v>0.9</v>
      </c>
      <c r="F76" s="49">
        <v>0.1</v>
      </c>
      <c r="G76" s="50">
        <v>0.3</v>
      </c>
      <c r="H76" s="51">
        <v>0.1</v>
      </c>
      <c r="I76" s="53"/>
    </row>
    <row r="77" spans="1:9" x14ac:dyDescent="0.25">
      <c r="A77" s="101">
        <v>108</v>
      </c>
      <c r="B77" s="55" t="s">
        <v>172</v>
      </c>
      <c r="C77" s="55" t="s">
        <v>22</v>
      </c>
      <c r="D77" s="55">
        <v>35</v>
      </c>
      <c r="E77" s="57">
        <v>5.14</v>
      </c>
      <c r="F77" s="62">
        <v>5.4</v>
      </c>
      <c r="G77" s="59">
        <v>5.45</v>
      </c>
      <c r="H77" s="60">
        <v>5.45</v>
      </c>
      <c r="I77" s="61">
        <v>506</v>
      </c>
    </row>
    <row r="78" spans="1:9" x14ac:dyDescent="0.25">
      <c r="A78" s="137"/>
      <c r="B78" s="138"/>
      <c r="C78" s="138"/>
      <c r="D78" s="47" t="s">
        <v>12</v>
      </c>
      <c r="E78" s="48">
        <v>0.9</v>
      </c>
      <c r="F78" s="49">
        <v>0.3</v>
      </c>
      <c r="G78" s="50">
        <v>1.2</v>
      </c>
      <c r="H78" s="51">
        <v>1.2</v>
      </c>
      <c r="I78" s="53"/>
    </row>
    <row r="79" spans="1:9" x14ac:dyDescent="0.25">
      <c r="A79" s="54">
        <v>215</v>
      </c>
      <c r="B79" s="55" t="s">
        <v>173</v>
      </c>
      <c r="C79" s="55" t="s">
        <v>20</v>
      </c>
      <c r="D79" s="55">
        <v>30</v>
      </c>
      <c r="E79" s="57" t="s">
        <v>43</v>
      </c>
      <c r="F79" s="58">
        <v>4.24</v>
      </c>
      <c r="G79" s="59">
        <v>4.6100000000000003</v>
      </c>
      <c r="H79" s="60">
        <v>4.6100000000000003</v>
      </c>
      <c r="I79" s="61">
        <v>310</v>
      </c>
    </row>
    <row r="80" spans="1:9" x14ac:dyDescent="0.25">
      <c r="A80" s="137"/>
      <c r="B80" s="138"/>
      <c r="C80" s="138"/>
      <c r="D80" s="47" t="s">
        <v>12</v>
      </c>
      <c r="E80" s="48"/>
      <c r="F80" s="49">
        <v>0</v>
      </c>
      <c r="G80" s="50">
        <v>1.1000000000000001</v>
      </c>
      <c r="H80" s="51">
        <v>1.1000000000000001</v>
      </c>
      <c r="I80" s="53"/>
    </row>
    <row r="81" spans="1:9" x14ac:dyDescent="0.25">
      <c r="A81" s="101">
        <v>188</v>
      </c>
      <c r="B81" s="55" t="s">
        <v>174</v>
      </c>
      <c r="C81" s="55" t="s">
        <v>18</v>
      </c>
      <c r="D81" s="55">
        <v>30</v>
      </c>
      <c r="E81" s="57"/>
      <c r="F81" s="62"/>
      <c r="G81" s="59"/>
      <c r="H81" s="60">
        <v>0</v>
      </c>
      <c r="I81" s="61">
        <v>0</v>
      </c>
    </row>
    <row r="82" spans="1:9" x14ac:dyDescent="0.25">
      <c r="A82" s="137"/>
      <c r="B82" s="138"/>
      <c r="C82" s="138"/>
      <c r="D82" s="47" t="s">
        <v>12</v>
      </c>
      <c r="E82" s="48"/>
      <c r="F82" s="49"/>
      <c r="G82" s="50"/>
      <c r="H82" s="51"/>
      <c r="I82" s="53"/>
    </row>
    <row r="83" spans="1:9" x14ac:dyDescent="0.25">
      <c r="A83" s="101">
        <v>218</v>
      </c>
      <c r="B83" s="55" t="s">
        <v>175</v>
      </c>
      <c r="C83" s="55" t="s">
        <v>20</v>
      </c>
      <c r="D83" s="55">
        <v>30</v>
      </c>
      <c r="E83" s="57"/>
      <c r="F83" s="62"/>
      <c r="G83" s="59"/>
      <c r="H83" s="60">
        <v>0</v>
      </c>
      <c r="I83" s="61">
        <v>0</v>
      </c>
    </row>
    <row r="84" spans="1:9" x14ac:dyDescent="0.25">
      <c r="A84" s="137"/>
      <c r="B84" s="138"/>
      <c r="C84" s="138"/>
      <c r="D84" s="47" t="s">
        <v>12</v>
      </c>
      <c r="E84" s="48"/>
      <c r="F84" s="49"/>
      <c r="G84" s="50"/>
      <c r="H84" s="51"/>
      <c r="I84" s="53"/>
    </row>
    <row r="85" spans="1:9" ht="6.75" customHeight="1" thickBot="1" x14ac:dyDescent="0.3">
      <c r="A85" s="21"/>
      <c r="B85" s="22"/>
      <c r="C85" s="22"/>
      <c r="D85" s="177"/>
      <c r="E85" s="64"/>
      <c r="F85" s="65"/>
      <c r="G85" s="66"/>
      <c r="H85" s="67"/>
      <c r="I85" s="26"/>
    </row>
    <row r="88" spans="1:9" x14ac:dyDescent="0.25">
      <c r="A88" s="1" t="s">
        <v>0</v>
      </c>
      <c r="B88" s="1" t="s">
        <v>114</v>
      </c>
    </row>
    <row r="89" spans="1:9" x14ac:dyDescent="0.25">
      <c r="A89" s="1"/>
      <c r="B89" s="2" t="s">
        <v>60</v>
      </c>
    </row>
    <row r="90" spans="1:9" x14ac:dyDescent="0.25">
      <c r="A90" s="1"/>
      <c r="B90" s="2" t="s">
        <v>3</v>
      </c>
    </row>
    <row r="91" spans="1:9" ht="15.75" thickBot="1" x14ac:dyDescent="0.3">
      <c r="A91" s="1"/>
      <c r="B91" s="1" t="s">
        <v>55</v>
      </c>
    </row>
    <row r="92" spans="1:9" ht="15.75" thickBot="1" x14ac:dyDescent="0.3">
      <c r="B92" s="1" t="s">
        <v>136</v>
      </c>
      <c r="E92" s="288" t="s">
        <v>46</v>
      </c>
      <c r="F92" s="289"/>
      <c r="G92" s="290"/>
      <c r="H92" s="32" t="s">
        <v>42</v>
      </c>
    </row>
    <row r="93" spans="1:9" ht="15.75" thickBot="1" x14ac:dyDescent="0.3">
      <c r="A93" s="4" t="s">
        <v>6</v>
      </c>
      <c r="B93" s="5" t="s">
        <v>7</v>
      </c>
      <c r="C93" s="168" t="s">
        <v>50</v>
      </c>
      <c r="D93" s="5" t="s">
        <v>9</v>
      </c>
      <c r="E93" s="4">
        <v>1</v>
      </c>
      <c r="F93" s="34">
        <v>2</v>
      </c>
      <c r="G93" s="6">
        <v>3</v>
      </c>
      <c r="H93" s="35" t="s">
        <v>13</v>
      </c>
      <c r="I93" s="98" t="s">
        <v>14</v>
      </c>
    </row>
    <row r="94" spans="1:9" x14ac:dyDescent="0.25">
      <c r="A94" s="178">
        <v>321</v>
      </c>
      <c r="B94" s="152" t="s">
        <v>137</v>
      </c>
      <c r="C94" s="152" t="s">
        <v>20</v>
      </c>
      <c r="D94" s="152">
        <v>75</v>
      </c>
      <c r="E94" s="70">
        <v>23.3</v>
      </c>
      <c r="F94" s="197">
        <v>24.57</v>
      </c>
      <c r="G94" s="166">
        <v>26.03</v>
      </c>
      <c r="H94" s="99">
        <v>26.03</v>
      </c>
      <c r="I94" s="30">
        <v>578</v>
      </c>
    </row>
    <row r="95" spans="1:9" x14ac:dyDescent="0.25">
      <c r="A95" s="69">
        <v>149</v>
      </c>
      <c r="B95" s="11" t="s">
        <v>138</v>
      </c>
      <c r="C95" s="11" t="s">
        <v>22</v>
      </c>
      <c r="D95" s="11">
        <v>70</v>
      </c>
      <c r="E95" s="74"/>
      <c r="F95" s="75"/>
      <c r="G95" s="76"/>
      <c r="H95" s="104">
        <v>0</v>
      </c>
      <c r="I95" s="31">
        <v>0</v>
      </c>
    </row>
    <row r="96" spans="1:9" x14ac:dyDescent="0.25">
      <c r="A96" s="69">
        <v>466</v>
      </c>
      <c r="B96" s="11" t="s">
        <v>15</v>
      </c>
      <c r="C96" s="11" t="s">
        <v>16</v>
      </c>
      <c r="D96" s="11">
        <v>60</v>
      </c>
      <c r="E96" s="100">
        <v>36.03</v>
      </c>
      <c r="F96" s="102" t="s">
        <v>43</v>
      </c>
      <c r="G96" s="76">
        <v>35</v>
      </c>
      <c r="H96" s="104">
        <v>36.03</v>
      </c>
      <c r="I96" s="31">
        <v>603</v>
      </c>
    </row>
    <row r="97" spans="1:9" x14ac:dyDescent="0.25">
      <c r="A97" s="69">
        <v>299</v>
      </c>
      <c r="B97" s="11" t="s">
        <v>139</v>
      </c>
      <c r="C97" s="11" t="s">
        <v>20</v>
      </c>
      <c r="D97" s="11">
        <v>60</v>
      </c>
      <c r="E97" s="74">
        <v>24.56</v>
      </c>
      <c r="F97" s="75">
        <v>25.19</v>
      </c>
      <c r="G97" s="76">
        <v>25.15</v>
      </c>
      <c r="H97" s="104">
        <v>25.19</v>
      </c>
      <c r="I97" s="31">
        <v>379</v>
      </c>
    </row>
    <row r="98" spans="1:9" x14ac:dyDescent="0.25">
      <c r="A98" s="69">
        <v>440</v>
      </c>
      <c r="B98" s="11" t="s">
        <v>140</v>
      </c>
      <c r="C98" s="11" t="s">
        <v>26</v>
      </c>
      <c r="D98" s="11">
        <v>55</v>
      </c>
      <c r="E98" s="100"/>
      <c r="F98" s="102"/>
      <c r="G98" s="76"/>
      <c r="H98" s="104">
        <v>0</v>
      </c>
      <c r="I98" s="31">
        <v>0</v>
      </c>
    </row>
    <row r="99" spans="1:9" x14ac:dyDescent="0.25">
      <c r="A99" s="69">
        <v>280</v>
      </c>
      <c r="B99" s="11" t="s">
        <v>141</v>
      </c>
      <c r="C99" s="11" t="s">
        <v>20</v>
      </c>
      <c r="D99" s="11">
        <v>55</v>
      </c>
      <c r="E99" s="74">
        <v>24.22</v>
      </c>
      <c r="F99" s="75">
        <v>25.17</v>
      </c>
      <c r="G99" s="76">
        <v>25.16</v>
      </c>
      <c r="H99" s="104">
        <v>25.17</v>
      </c>
      <c r="I99" s="31">
        <v>351</v>
      </c>
    </row>
    <row r="100" spans="1:9" x14ac:dyDescent="0.25">
      <c r="A100" s="69">
        <v>139</v>
      </c>
      <c r="B100" s="11" t="s">
        <v>142</v>
      </c>
      <c r="C100" s="11" t="s">
        <v>22</v>
      </c>
      <c r="D100" s="11">
        <v>55</v>
      </c>
      <c r="E100" s="74">
        <v>31.53</v>
      </c>
      <c r="F100" s="75">
        <v>32.049999999999997</v>
      </c>
      <c r="G100" s="76">
        <v>31.24</v>
      </c>
      <c r="H100" s="104">
        <v>32.049999999999997</v>
      </c>
      <c r="I100" s="31">
        <v>484</v>
      </c>
    </row>
    <row r="101" spans="1:9" x14ac:dyDescent="0.25">
      <c r="A101" s="69">
        <v>423</v>
      </c>
      <c r="B101" s="11" t="s">
        <v>143</v>
      </c>
      <c r="C101" s="11" t="s">
        <v>144</v>
      </c>
      <c r="D101" s="11">
        <v>55</v>
      </c>
      <c r="E101" s="100">
        <v>28.07</v>
      </c>
      <c r="F101" s="102">
        <v>24.42</v>
      </c>
      <c r="G101" s="76">
        <v>27.81</v>
      </c>
      <c r="H101" s="104">
        <v>28.07</v>
      </c>
      <c r="I101" s="31">
        <v>407</v>
      </c>
    </row>
    <row r="102" spans="1:9" x14ac:dyDescent="0.25">
      <c r="A102" s="69">
        <v>260</v>
      </c>
      <c r="B102" s="11" t="s">
        <v>145</v>
      </c>
      <c r="C102" s="11" t="s">
        <v>20</v>
      </c>
      <c r="D102" s="11">
        <v>50</v>
      </c>
      <c r="E102" s="74">
        <v>24.88</v>
      </c>
      <c r="F102" s="75">
        <v>22.35</v>
      </c>
      <c r="G102" s="76">
        <v>19.39</v>
      </c>
      <c r="H102" s="104">
        <v>24.88</v>
      </c>
      <c r="I102" s="31">
        <v>307</v>
      </c>
    </row>
    <row r="103" spans="1:9" x14ac:dyDescent="0.25">
      <c r="A103" s="69">
        <v>196</v>
      </c>
      <c r="B103" s="11" t="s">
        <v>146</v>
      </c>
      <c r="C103" s="11" t="s">
        <v>18</v>
      </c>
      <c r="D103" s="11">
        <v>50</v>
      </c>
      <c r="E103" s="74" t="s">
        <v>43</v>
      </c>
      <c r="F103" s="75">
        <v>29.08</v>
      </c>
      <c r="G103" s="76">
        <v>28.05</v>
      </c>
      <c r="H103" s="104">
        <v>29.08</v>
      </c>
      <c r="I103" s="31">
        <v>380</v>
      </c>
    </row>
    <row r="104" spans="1:9" x14ac:dyDescent="0.25">
      <c r="A104" s="69">
        <v>267</v>
      </c>
      <c r="B104" s="11" t="s">
        <v>147</v>
      </c>
      <c r="C104" s="11" t="s">
        <v>20</v>
      </c>
      <c r="D104" s="11">
        <v>50</v>
      </c>
      <c r="E104" s="100" t="s">
        <v>43</v>
      </c>
      <c r="F104" s="102" t="s">
        <v>43</v>
      </c>
      <c r="G104" s="76">
        <v>25.6</v>
      </c>
      <c r="H104" s="104">
        <v>25.6</v>
      </c>
      <c r="I104" s="31">
        <v>319</v>
      </c>
    </row>
    <row r="105" spans="1:9" x14ac:dyDescent="0.25">
      <c r="A105" s="69">
        <v>134</v>
      </c>
      <c r="B105" s="11" t="s">
        <v>148</v>
      </c>
      <c r="C105" s="11" t="s">
        <v>22</v>
      </c>
      <c r="D105" s="11">
        <v>50</v>
      </c>
      <c r="E105" s="74">
        <v>26.37</v>
      </c>
      <c r="F105" s="75">
        <v>27.43</v>
      </c>
      <c r="G105" s="76">
        <v>27.14</v>
      </c>
      <c r="H105" s="104">
        <v>27.43</v>
      </c>
      <c r="I105" s="31">
        <v>351</v>
      </c>
    </row>
    <row r="106" spans="1:9" x14ac:dyDescent="0.25">
      <c r="A106" s="69">
        <v>271</v>
      </c>
      <c r="B106" s="11" t="s">
        <v>149</v>
      </c>
      <c r="C106" s="11" t="s">
        <v>20</v>
      </c>
      <c r="D106" s="11">
        <v>50</v>
      </c>
      <c r="E106" s="74">
        <v>30.45</v>
      </c>
      <c r="F106" s="75">
        <v>31.16</v>
      </c>
      <c r="G106" s="76">
        <v>31.27</v>
      </c>
      <c r="H106" s="104">
        <v>31.27</v>
      </c>
      <c r="I106" s="31">
        <v>419</v>
      </c>
    </row>
    <row r="107" spans="1:9" x14ac:dyDescent="0.25">
      <c r="A107" s="69">
        <v>272</v>
      </c>
      <c r="B107" s="11" t="s">
        <v>150</v>
      </c>
      <c r="C107" s="11" t="s">
        <v>20</v>
      </c>
      <c r="D107" s="11">
        <v>50</v>
      </c>
      <c r="E107" s="100">
        <v>31.37</v>
      </c>
      <c r="F107" s="102">
        <v>28.09</v>
      </c>
      <c r="G107" s="76">
        <v>28.51</v>
      </c>
      <c r="H107" s="104">
        <v>31.37</v>
      </c>
      <c r="I107" s="31">
        <v>421</v>
      </c>
    </row>
    <row r="108" spans="1:9" x14ac:dyDescent="0.25">
      <c r="A108" s="69">
        <v>273</v>
      </c>
      <c r="B108" s="11" t="s">
        <v>151</v>
      </c>
      <c r="C108" s="11" t="s">
        <v>20</v>
      </c>
      <c r="D108" s="11">
        <v>50</v>
      </c>
      <c r="E108" s="74">
        <v>35.99</v>
      </c>
      <c r="F108" s="75">
        <v>35.630000000000003</v>
      </c>
      <c r="G108" s="76">
        <v>37.83</v>
      </c>
      <c r="H108" s="104">
        <v>37.83</v>
      </c>
      <c r="I108" s="31">
        <v>536</v>
      </c>
    </row>
    <row r="109" spans="1:9" x14ac:dyDescent="0.25">
      <c r="A109" s="69">
        <v>121</v>
      </c>
      <c r="B109" s="11" t="s">
        <v>152</v>
      </c>
      <c r="C109" s="11" t="s">
        <v>22</v>
      </c>
      <c r="D109" s="11">
        <v>45</v>
      </c>
      <c r="E109" s="74">
        <v>24.78</v>
      </c>
      <c r="F109" s="102">
        <v>23.68</v>
      </c>
      <c r="G109" s="199" t="s">
        <v>43</v>
      </c>
      <c r="H109" s="104">
        <v>24.78</v>
      </c>
      <c r="I109" s="31">
        <v>286</v>
      </c>
    </row>
    <row r="110" spans="1:9" x14ac:dyDescent="0.25">
      <c r="A110" s="69">
        <v>249</v>
      </c>
      <c r="B110" s="11" t="s">
        <v>153</v>
      </c>
      <c r="C110" s="11" t="s">
        <v>20</v>
      </c>
      <c r="D110" s="11">
        <v>45</v>
      </c>
      <c r="E110" s="74"/>
      <c r="F110" s="75"/>
      <c r="G110" s="76"/>
      <c r="H110" s="104">
        <v>0</v>
      </c>
      <c r="I110" s="31">
        <v>0</v>
      </c>
    </row>
    <row r="111" spans="1:9" x14ac:dyDescent="0.25">
      <c r="A111" s="69">
        <v>436</v>
      </c>
      <c r="B111" s="11" t="s">
        <v>154</v>
      </c>
      <c r="C111" s="11" t="s">
        <v>26</v>
      </c>
      <c r="D111" s="11">
        <v>45</v>
      </c>
      <c r="E111" s="100">
        <v>26.03</v>
      </c>
      <c r="F111" s="102">
        <v>30.47</v>
      </c>
      <c r="G111" s="76">
        <v>26.15</v>
      </c>
      <c r="H111" s="104">
        <v>30.47</v>
      </c>
      <c r="I111" s="31">
        <v>380</v>
      </c>
    </row>
    <row r="112" spans="1:9" x14ac:dyDescent="0.25">
      <c r="A112" s="69">
        <v>437</v>
      </c>
      <c r="B112" s="11" t="s">
        <v>155</v>
      </c>
      <c r="C112" s="11" t="s">
        <v>26</v>
      </c>
      <c r="D112" s="11">
        <v>45</v>
      </c>
      <c r="E112" s="74" t="s">
        <v>43</v>
      </c>
      <c r="F112" s="75">
        <v>24.32</v>
      </c>
      <c r="G112" s="76">
        <v>20.96</v>
      </c>
      <c r="H112" s="104">
        <v>24.32</v>
      </c>
      <c r="I112" s="31">
        <v>278</v>
      </c>
    </row>
    <row r="113" spans="1:9" x14ac:dyDescent="0.25">
      <c r="A113" s="69">
        <v>418</v>
      </c>
      <c r="B113" s="11" t="s">
        <v>156</v>
      </c>
      <c r="C113" s="11" t="s">
        <v>144</v>
      </c>
      <c r="D113" s="11">
        <v>45</v>
      </c>
      <c r="E113" s="100">
        <v>30.95</v>
      </c>
      <c r="F113" s="102">
        <v>32.049999999999997</v>
      </c>
      <c r="G113" s="76">
        <v>33.35</v>
      </c>
      <c r="H113" s="104">
        <v>33.35</v>
      </c>
      <c r="I113" s="31">
        <v>429</v>
      </c>
    </row>
    <row r="114" spans="1:9" x14ac:dyDescent="0.25">
      <c r="A114" s="69">
        <v>125</v>
      </c>
      <c r="B114" s="11" t="s">
        <v>36</v>
      </c>
      <c r="C114" s="11" t="s">
        <v>22</v>
      </c>
      <c r="D114" s="11">
        <v>45</v>
      </c>
      <c r="E114" s="74"/>
      <c r="F114" s="75"/>
      <c r="G114" s="76"/>
      <c r="H114" s="104">
        <v>0</v>
      </c>
      <c r="I114" s="31">
        <v>0</v>
      </c>
    </row>
    <row r="115" spans="1:9" x14ac:dyDescent="0.25">
      <c r="A115" s="69">
        <v>438</v>
      </c>
      <c r="B115" s="11" t="s">
        <v>157</v>
      </c>
      <c r="C115" s="11" t="s">
        <v>26</v>
      </c>
      <c r="D115" s="11">
        <v>45</v>
      </c>
      <c r="E115" s="74">
        <v>12.47</v>
      </c>
      <c r="F115" s="75">
        <v>14.32</v>
      </c>
      <c r="G115" s="76">
        <v>13.62</v>
      </c>
      <c r="H115" s="104">
        <v>14.32</v>
      </c>
      <c r="I115" s="31">
        <v>118</v>
      </c>
    </row>
    <row r="116" spans="1:9" x14ac:dyDescent="0.25">
      <c r="A116" s="69">
        <v>431</v>
      </c>
      <c r="B116" s="11" t="s">
        <v>158</v>
      </c>
      <c r="C116" s="11" t="s">
        <v>26</v>
      </c>
      <c r="D116" s="11">
        <v>40</v>
      </c>
      <c r="E116" s="100" t="s">
        <v>43</v>
      </c>
      <c r="F116" s="102">
        <v>26.14</v>
      </c>
      <c r="G116" s="76">
        <v>23.45</v>
      </c>
      <c r="H116" s="104">
        <v>26.14</v>
      </c>
      <c r="I116" s="31">
        <v>277</v>
      </c>
    </row>
    <row r="117" spans="1:9" x14ac:dyDescent="0.25">
      <c r="A117" s="69">
        <v>432</v>
      </c>
      <c r="B117" s="11" t="s">
        <v>159</v>
      </c>
      <c r="C117" s="11" t="s">
        <v>26</v>
      </c>
      <c r="D117" s="11">
        <v>40</v>
      </c>
      <c r="E117" s="74">
        <v>32.67</v>
      </c>
      <c r="F117" s="75">
        <v>29.01</v>
      </c>
      <c r="G117" s="76" t="s">
        <v>43</v>
      </c>
      <c r="H117" s="104">
        <v>32.67</v>
      </c>
      <c r="I117" s="31">
        <v>377</v>
      </c>
    </row>
    <row r="118" spans="1:9" x14ac:dyDescent="0.25">
      <c r="A118" s="69">
        <v>118</v>
      </c>
      <c r="B118" s="11" t="s">
        <v>160</v>
      </c>
      <c r="C118" s="11" t="s">
        <v>22</v>
      </c>
      <c r="D118" s="11">
        <v>40</v>
      </c>
      <c r="E118" s="74">
        <v>36.729999999999997</v>
      </c>
      <c r="F118" s="75">
        <v>34.86</v>
      </c>
      <c r="G118" s="76">
        <v>34.659999999999997</v>
      </c>
      <c r="H118" s="104">
        <v>36.729999999999997</v>
      </c>
      <c r="I118" s="31">
        <v>441</v>
      </c>
    </row>
    <row r="119" spans="1:9" x14ac:dyDescent="0.25">
      <c r="A119" s="69">
        <v>433</v>
      </c>
      <c r="B119" s="11" t="s">
        <v>161</v>
      </c>
      <c r="C119" s="11" t="s">
        <v>26</v>
      </c>
      <c r="D119" s="11">
        <v>40</v>
      </c>
      <c r="E119" s="100"/>
      <c r="F119" s="102"/>
      <c r="G119" s="76"/>
      <c r="H119" s="104">
        <v>0</v>
      </c>
      <c r="I119" s="31">
        <v>0</v>
      </c>
    </row>
    <row r="120" spans="1:9" x14ac:dyDescent="0.25">
      <c r="A120" s="69">
        <v>242</v>
      </c>
      <c r="B120" s="11" t="s">
        <v>162</v>
      </c>
      <c r="C120" s="11" t="s">
        <v>20</v>
      </c>
      <c r="D120" s="11">
        <v>40</v>
      </c>
      <c r="E120" s="74">
        <v>17.46</v>
      </c>
      <c r="F120" s="75">
        <v>20.3</v>
      </c>
      <c r="G120" s="76">
        <v>24.61</v>
      </c>
      <c r="H120" s="104">
        <v>24.61</v>
      </c>
      <c r="I120" s="31">
        <v>253</v>
      </c>
    </row>
    <row r="121" spans="1:9" x14ac:dyDescent="0.25">
      <c r="A121" s="69">
        <v>243</v>
      </c>
      <c r="B121" s="11" t="s">
        <v>163</v>
      </c>
      <c r="C121" s="11" t="s">
        <v>20</v>
      </c>
      <c r="D121" s="11">
        <v>40</v>
      </c>
      <c r="E121" s="74">
        <v>17.37</v>
      </c>
      <c r="F121" s="75">
        <v>20.12</v>
      </c>
      <c r="G121" s="76">
        <v>20.57</v>
      </c>
      <c r="H121" s="104">
        <v>20.57</v>
      </c>
      <c r="I121" s="31">
        <v>193</v>
      </c>
    </row>
    <row r="122" spans="1:9" x14ac:dyDescent="0.25">
      <c r="A122" s="69">
        <v>245</v>
      </c>
      <c r="B122" s="11" t="s">
        <v>164</v>
      </c>
      <c r="C122" s="11" t="s">
        <v>20</v>
      </c>
      <c r="D122" s="11">
        <v>40</v>
      </c>
      <c r="E122" s="100" t="s">
        <v>43</v>
      </c>
      <c r="F122" s="102">
        <v>29.18</v>
      </c>
      <c r="G122" s="76">
        <v>26.91</v>
      </c>
      <c r="H122" s="104">
        <v>29.18</v>
      </c>
      <c r="I122" s="31">
        <v>323</v>
      </c>
    </row>
    <row r="123" spans="1:9" x14ac:dyDescent="0.25">
      <c r="A123" s="69">
        <v>223</v>
      </c>
      <c r="B123" s="11" t="s">
        <v>165</v>
      </c>
      <c r="C123" s="11" t="s">
        <v>20</v>
      </c>
      <c r="D123" s="11">
        <v>35</v>
      </c>
      <c r="E123" s="74">
        <v>13.36</v>
      </c>
      <c r="F123" s="102">
        <v>12.41</v>
      </c>
      <c r="G123" s="199">
        <v>15.43</v>
      </c>
      <c r="H123" s="104">
        <v>15.43</v>
      </c>
      <c r="I123" s="31">
        <v>103</v>
      </c>
    </row>
    <row r="124" spans="1:9" x14ac:dyDescent="0.25">
      <c r="A124" s="69">
        <v>224</v>
      </c>
      <c r="B124" s="11" t="s">
        <v>166</v>
      </c>
      <c r="C124" s="11" t="s">
        <v>20</v>
      </c>
      <c r="D124" s="11">
        <v>35</v>
      </c>
      <c r="E124" s="74" t="s">
        <v>43</v>
      </c>
      <c r="F124" s="75">
        <v>32.44</v>
      </c>
      <c r="G124" s="76">
        <v>32.409999999999997</v>
      </c>
      <c r="H124" s="104">
        <v>32.44</v>
      </c>
      <c r="I124" s="31">
        <v>339</v>
      </c>
    </row>
    <row r="125" spans="1:9" x14ac:dyDescent="0.25">
      <c r="A125" s="69">
        <v>104</v>
      </c>
      <c r="B125" s="11" t="s">
        <v>167</v>
      </c>
      <c r="C125" s="11" t="s">
        <v>22</v>
      </c>
      <c r="D125" s="11">
        <v>35</v>
      </c>
      <c r="E125" s="100">
        <v>31.01</v>
      </c>
      <c r="F125" s="102">
        <v>31.07</v>
      </c>
      <c r="G125" s="76">
        <v>30.06</v>
      </c>
      <c r="H125" s="104">
        <v>31.07</v>
      </c>
      <c r="I125" s="31">
        <v>320</v>
      </c>
    </row>
    <row r="126" spans="1:9" x14ac:dyDescent="0.25">
      <c r="A126" s="69">
        <v>226</v>
      </c>
      <c r="B126" s="11" t="s">
        <v>168</v>
      </c>
      <c r="C126" s="11" t="s">
        <v>20</v>
      </c>
      <c r="D126" s="11">
        <v>35</v>
      </c>
      <c r="E126" s="74"/>
      <c r="F126" s="75"/>
      <c r="G126" s="76"/>
      <c r="H126" s="104">
        <v>0</v>
      </c>
      <c r="I126" s="31">
        <v>0</v>
      </c>
    </row>
    <row r="127" spans="1:9" x14ac:dyDescent="0.25">
      <c r="A127" s="69">
        <v>105</v>
      </c>
      <c r="B127" s="11" t="s">
        <v>169</v>
      </c>
      <c r="C127" s="11" t="s">
        <v>22</v>
      </c>
      <c r="D127" s="11">
        <v>35</v>
      </c>
      <c r="E127" s="100">
        <v>36.56</v>
      </c>
      <c r="F127" s="102" t="s">
        <v>43</v>
      </c>
      <c r="G127" s="76">
        <v>33.24</v>
      </c>
      <c r="H127" s="104">
        <v>36.56</v>
      </c>
      <c r="I127" s="31">
        <v>399</v>
      </c>
    </row>
    <row r="128" spans="1:9" x14ac:dyDescent="0.25">
      <c r="A128" s="69">
        <v>452</v>
      </c>
      <c r="B128" s="11" t="s">
        <v>170</v>
      </c>
      <c r="C128" s="11" t="s">
        <v>171</v>
      </c>
      <c r="D128" s="11">
        <v>35</v>
      </c>
      <c r="E128" s="74">
        <v>25.3</v>
      </c>
      <c r="F128" s="75">
        <v>21.98</v>
      </c>
      <c r="G128" s="76">
        <v>24.69</v>
      </c>
      <c r="H128" s="104">
        <v>25.3</v>
      </c>
      <c r="I128" s="31">
        <v>238</v>
      </c>
    </row>
    <row r="129" spans="1:9" x14ac:dyDescent="0.25">
      <c r="A129" s="69">
        <v>108</v>
      </c>
      <c r="B129" s="11" t="s">
        <v>172</v>
      </c>
      <c r="C129" s="11" t="s">
        <v>22</v>
      </c>
      <c r="D129" s="11">
        <v>35</v>
      </c>
      <c r="E129" s="74">
        <v>30.61</v>
      </c>
      <c r="F129" s="75">
        <v>30.1</v>
      </c>
      <c r="G129" s="76">
        <v>28.12</v>
      </c>
      <c r="H129" s="104">
        <v>30.61</v>
      </c>
      <c r="I129" s="31">
        <v>313</v>
      </c>
    </row>
    <row r="130" spans="1:9" x14ac:dyDescent="0.25">
      <c r="A130" s="69">
        <v>215</v>
      </c>
      <c r="B130" s="11" t="s">
        <v>173</v>
      </c>
      <c r="C130" s="11" t="s">
        <v>20</v>
      </c>
      <c r="D130" s="11">
        <v>30</v>
      </c>
      <c r="E130" s="100">
        <v>20.71</v>
      </c>
      <c r="F130" s="102">
        <v>20.76</v>
      </c>
      <c r="G130" s="76" t="s">
        <v>43</v>
      </c>
      <c r="H130" s="104">
        <v>20.76</v>
      </c>
      <c r="I130" s="31">
        <v>172</v>
      </c>
    </row>
    <row r="131" spans="1:9" x14ac:dyDescent="0.25">
      <c r="A131" s="69">
        <v>188</v>
      </c>
      <c r="B131" s="11" t="s">
        <v>174</v>
      </c>
      <c r="C131" s="11" t="s">
        <v>18</v>
      </c>
      <c r="D131" s="11">
        <v>30</v>
      </c>
      <c r="E131" s="74"/>
      <c r="F131" s="75"/>
      <c r="G131" s="76"/>
      <c r="H131" s="104">
        <v>0</v>
      </c>
      <c r="I131" s="31">
        <v>0</v>
      </c>
    </row>
    <row r="132" spans="1:9" x14ac:dyDescent="0.25">
      <c r="A132" s="69">
        <v>218</v>
      </c>
      <c r="B132" s="11" t="s">
        <v>175</v>
      </c>
      <c r="C132" s="11" t="s">
        <v>20</v>
      </c>
      <c r="D132" s="11">
        <v>30</v>
      </c>
      <c r="E132" s="74"/>
      <c r="F132" s="75"/>
      <c r="G132" s="76"/>
      <c r="H132" s="104">
        <v>0</v>
      </c>
      <c r="I132" s="31">
        <v>0</v>
      </c>
    </row>
    <row r="133" spans="1:9" ht="9" customHeight="1" thickBot="1" x14ac:dyDescent="0.3">
      <c r="A133" s="21"/>
      <c r="B133" s="22"/>
      <c r="C133" s="22"/>
      <c r="D133" s="78"/>
      <c r="E133" s="80"/>
      <c r="F133" s="81"/>
      <c r="G133" s="82"/>
      <c r="H133" s="103"/>
      <c r="I133" s="26"/>
    </row>
    <row r="136" spans="1:9" x14ac:dyDescent="0.25">
      <c r="A136" s="1" t="s">
        <v>0</v>
      </c>
      <c r="B136" s="1" t="s">
        <v>114</v>
      </c>
    </row>
    <row r="137" spans="1:9" x14ac:dyDescent="0.25">
      <c r="A137" s="1"/>
      <c r="B137" s="2" t="s">
        <v>102</v>
      </c>
    </row>
    <row r="138" spans="1:9" x14ac:dyDescent="0.25">
      <c r="A138" s="1"/>
      <c r="B138" s="1" t="s">
        <v>3</v>
      </c>
    </row>
    <row r="139" spans="1:9" x14ac:dyDescent="0.25">
      <c r="A139" s="1"/>
      <c r="B139" s="1" t="s">
        <v>55</v>
      </c>
    </row>
    <row r="140" spans="1:9" ht="15.75" thickBot="1" x14ac:dyDescent="0.3">
      <c r="A140" s="1"/>
      <c r="B140" s="2" t="s">
        <v>177</v>
      </c>
    </row>
    <row r="141" spans="1:9" ht="15.75" thickBot="1" x14ac:dyDescent="0.3">
      <c r="A141" s="4" t="s">
        <v>6</v>
      </c>
      <c r="B141" s="5" t="s">
        <v>7</v>
      </c>
      <c r="C141" s="168" t="s">
        <v>50</v>
      </c>
      <c r="D141" s="5" t="s">
        <v>9</v>
      </c>
      <c r="E141" s="5" t="s">
        <v>10</v>
      </c>
      <c r="F141" s="6" t="s">
        <v>11</v>
      </c>
      <c r="G141" s="9" t="s">
        <v>12</v>
      </c>
      <c r="H141" s="8" t="s">
        <v>13</v>
      </c>
      <c r="I141" s="105" t="s">
        <v>14</v>
      </c>
    </row>
    <row r="142" spans="1:9" x14ac:dyDescent="0.25">
      <c r="A142" s="178">
        <v>321</v>
      </c>
      <c r="B142" s="152" t="s">
        <v>137</v>
      </c>
      <c r="C142" s="152" t="s">
        <v>20</v>
      </c>
      <c r="D142" s="152">
        <v>75</v>
      </c>
      <c r="E142" s="12">
        <v>1</v>
      </c>
      <c r="F142" s="196">
        <v>2</v>
      </c>
      <c r="G142" s="200">
        <v>-0.5</v>
      </c>
      <c r="H142" s="201">
        <v>34.53</v>
      </c>
      <c r="I142" s="30">
        <v>613</v>
      </c>
    </row>
    <row r="143" spans="1:9" x14ac:dyDescent="0.25">
      <c r="A143" s="69">
        <v>149</v>
      </c>
      <c r="B143" s="11" t="s">
        <v>138</v>
      </c>
      <c r="C143" s="11" t="s">
        <v>22</v>
      </c>
      <c r="D143" s="11">
        <v>70</v>
      </c>
      <c r="E143" s="91">
        <v>1</v>
      </c>
      <c r="F143" s="198">
        <v>3</v>
      </c>
      <c r="G143" s="202"/>
      <c r="H143" s="88"/>
      <c r="I143" s="31">
        <v>0</v>
      </c>
    </row>
    <row r="144" spans="1:9" x14ac:dyDescent="0.25">
      <c r="A144" s="69">
        <v>466</v>
      </c>
      <c r="B144" s="11" t="s">
        <v>15</v>
      </c>
      <c r="C144" s="11" t="s">
        <v>16</v>
      </c>
      <c r="D144" s="11">
        <v>60</v>
      </c>
      <c r="E144" s="91">
        <v>1</v>
      </c>
      <c r="F144" s="18">
        <v>4</v>
      </c>
      <c r="G144" s="202">
        <v>-0.5</v>
      </c>
      <c r="H144" s="203">
        <v>32.28</v>
      </c>
      <c r="I144" s="31">
        <v>455</v>
      </c>
    </row>
    <row r="145" spans="1:9" x14ac:dyDescent="0.25">
      <c r="A145" s="69">
        <v>299</v>
      </c>
      <c r="B145" s="11" t="s">
        <v>139</v>
      </c>
      <c r="C145" s="11" t="s">
        <v>20</v>
      </c>
      <c r="D145" s="11">
        <v>60</v>
      </c>
      <c r="E145" s="91">
        <v>1</v>
      </c>
      <c r="F145" s="198">
        <v>5</v>
      </c>
      <c r="G145" s="202">
        <v>-0.5</v>
      </c>
      <c r="H145" s="88">
        <v>34.28</v>
      </c>
      <c r="I145" s="31">
        <v>339</v>
      </c>
    </row>
    <row r="146" spans="1:9" x14ac:dyDescent="0.25">
      <c r="A146" s="69">
        <v>440</v>
      </c>
      <c r="B146" s="11" t="s">
        <v>140</v>
      </c>
      <c r="C146" s="11" t="s">
        <v>26</v>
      </c>
      <c r="D146" s="11">
        <v>55</v>
      </c>
      <c r="E146" s="91">
        <v>2</v>
      </c>
      <c r="F146" s="18">
        <v>2</v>
      </c>
      <c r="G146" s="202"/>
      <c r="H146" s="203"/>
      <c r="I146" s="31">
        <v>0</v>
      </c>
    </row>
    <row r="147" spans="1:9" x14ac:dyDescent="0.25">
      <c r="A147" s="69">
        <v>280</v>
      </c>
      <c r="B147" s="11" t="s">
        <v>141</v>
      </c>
      <c r="C147" s="11" t="s">
        <v>20</v>
      </c>
      <c r="D147" s="11">
        <v>55</v>
      </c>
      <c r="E147" s="91">
        <v>2</v>
      </c>
      <c r="F147" s="198">
        <v>3</v>
      </c>
      <c r="G147" s="202">
        <v>-0.4</v>
      </c>
      <c r="H147" s="88">
        <v>30.1</v>
      </c>
      <c r="I147" s="31">
        <v>525</v>
      </c>
    </row>
    <row r="148" spans="1:9" x14ac:dyDescent="0.25">
      <c r="A148" s="69">
        <v>139</v>
      </c>
      <c r="B148" s="11" t="s">
        <v>142</v>
      </c>
      <c r="C148" s="11" t="s">
        <v>22</v>
      </c>
      <c r="D148" s="11">
        <v>55</v>
      </c>
      <c r="E148" s="91">
        <v>2</v>
      </c>
      <c r="F148" s="198">
        <v>4</v>
      </c>
      <c r="G148" s="202">
        <v>-0.4</v>
      </c>
      <c r="H148" s="88">
        <v>28.1</v>
      </c>
      <c r="I148" s="31">
        <v>670</v>
      </c>
    </row>
    <row r="149" spans="1:9" x14ac:dyDescent="0.25">
      <c r="A149" s="69">
        <v>423</v>
      </c>
      <c r="B149" s="11" t="s">
        <v>143</v>
      </c>
      <c r="C149" s="11" t="s">
        <v>144</v>
      </c>
      <c r="D149" s="11">
        <v>55</v>
      </c>
      <c r="E149" s="91">
        <v>2</v>
      </c>
      <c r="F149" s="18">
        <v>5</v>
      </c>
      <c r="G149" s="202">
        <v>-0.4</v>
      </c>
      <c r="H149" s="203">
        <v>33.31</v>
      </c>
      <c r="I149" s="31">
        <v>326</v>
      </c>
    </row>
    <row r="150" spans="1:9" x14ac:dyDescent="0.25">
      <c r="A150" s="69">
        <v>260</v>
      </c>
      <c r="B150" s="11" t="s">
        <v>145</v>
      </c>
      <c r="C150" s="11" t="s">
        <v>20</v>
      </c>
      <c r="D150" s="11">
        <v>50</v>
      </c>
      <c r="E150" s="91">
        <v>3</v>
      </c>
      <c r="F150" s="198">
        <v>1</v>
      </c>
      <c r="G150" s="202">
        <v>-0.3</v>
      </c>
      <c r="H150" s="88">
        <v>28.09</v>
      </c>
      <c r="I150" s="31">
        <v>598</v>
      </c>
    </row>
    <row r="151" spans="1:9" x14ac:dyDescent="0.25">
      <c r="A151" s="69">
        <v>196</v>
      </c>
      <c r="B151" s="11" t="s">
        <v>146</v>
      </c>
      <c r="C151" s="11" t="s">
        <v>18</v>
      </c>
      <c r="D151" s="11">
        <v>50</v>
      </c>
      <c r="E151" s="91">
        <v>3</v>
      </c>
      <c r="F151" s="198">
        <v>2</v>
      </c>
      <c r="G151" s="202">
        <v>-0.3</v>
      </c>
      <c r="H151" s="88">
        <v>27.34</v>
      </c>
      <c r="I151" s="31">
        <v>655</v>
      </c>
    </row>
    <row r="152" spans="1:9" x14ac:dyDescent="0.25">
      <c r="A152" s="69">
        <v>267</v>
      </c>
      <c r="B152" s="11" t="s">
        <v>147</v>
      </c>
      <c r="C152" s="11" t="s">
        <v>20</v>
      </c>
      <c r="D152" s="11">
        <v>50</v>
      </c>
      <c r="E152" s="91">
        <v>3</v>
      </c>
      <c r="F152" s="18">
        <v>3</v>
      </c>
      <c r="G152" s="202">
        <v>-0.3</v>
      </c>
      <c r="H152" s="203">
        <v>29.36</v>
      </c>
      <c r="I152" s="31">
        <v>505</v>
      </c>
    </row>
    <row r="153" spans="1:9" x14ac:dyDescent="0.25">
      <c r="A153" s="69">
        <v>134</v>
      </c>
      <c r="B153" s="11" t="s">
        <v>148</v>
      </c>
      <c r="C153" s="11" t="s">
        <v>22</v>
      </c>
      <c r="D153" s="11">
        <v>50</v>
      </c>
      <c r="E153" s="91">
        <v>3</v>
      </c>
      <c r="F153" s="198">
        <v>4</v>
      </c>
      <c r="G153" s="202">
        <v>-0.3</v>
      </c>
      <c r="H153" s="88">
        <v>28.31</v>
      </c>
      <c r="I153" s="31">
        <v>581</v>
      </c>
    </row>
    <row r="154" spans="1:9" x14ac:dyDescent="0.25">
      <c r="A154" s="69">
        <v>271</v>
      </c>
      <c r="B154" s="11" t="s">
        <v>149</v>
      </c>
      <c r="C154" s="11" t="s">
        <v>20</v>
      </c>
      <c r="D154" s="11">
        <v>50</v>
      </c>
      <c r="E154" s="91">
        <v>3</v>
      </c>
      <c r="F154" s="198">
        <v>5</v>
      </c>
      <c r="G154" s="202">
        <v>-0.3</v>
      </c>
      <c r="H154" s="88">
        <v>41.13</v>
      </c>
      <c r="I154" s="31">
        <v>8</v>
      </c>
    </row>
    <row r="155" spans="1:9" x14ac:dyDescent="0.25">
      <c r="A155" s="69">
        <v>272</v>
      </c>
      <c r="B155" s="11" t="s">
        <v>150</v>
      </c>
      <c r="C155" s="11" t="s">
        <v>20</v>
      </c>
      <c r="D155" s="11">
        <v>50</v>
      </c>
      <c r="E155" s="91">
        <v>3</v>
      </c>
      <c r="F155" s="18">
        <v>6</v>
      </c>
      <c r="G155" s="202">
        <v>-0.3</v>
      </c>
      <c r="H155" s="203">
        <v>26.04</v>
      </c>
      <c r="I155" s="31">
        <v>760</v>
      </c>
    </row>
    <row r="156" spans="1:9" x14ac:dyDescent="0.25">
      <c r="A156" s="69">
        <v>273</v>
      </c>
      <c r="B156" s="11" t="s">
        <v>151</v>
      </c>
      <c r="C156" s="11" t="s">
        <v>20</v>
      </c>
      <c r="D156" s="11">
        <v>50</v>
      </c>
      <c r="E156" s="91">
        <v>3</v>
      </c>
      <c r="F156" s="198">
        <v>7</v>
      </c>
      <c r="G156" s="202">
        <v>-0.3</v>
      </c>
      <c r="H156" s="88">
        <v>26.32</v>
      </c>
      <c r="I156" s="31">
        <v>737</v>
      </c>
    </row>
    <row r="157" spans="1:9" x14ac:dyDescent="0.25">
      <c r="A157" s="69">
        <v>121</v>
      </c>
      <c r="B157" s="11" t="s">
        <v>152</v>
      </c>
      <c r="C157" s="11" t="s">
        <v>22</v>
      </c>
      <c r="D157" s="11">
        <v>45</v>
      </c>
      <c r="E157" s="17">
        <v>4</v>
      </c>
      <c r="F157" s="198">
        <v>1</v>
      </c>
      <c r="G157" s="204">
        <v>-0.5</v>
      </c>
      <c r="H157" s="203">
        <v>27.64</v>
      </c>
      <c r="I157" s="31">
        <v>562</v>
      </c>
    </row>
    <row r="158" spans="1:9" x14ac:dyDescent="0.25">
      <c r="A158" s="69">
        <v>249</v>
      </c>
      <c r="B158" s="11" t="s">
        <v>153</v>
      </c>
      <c r="C158" s="11" t="s">
        <v>20</v>
      </c>
      <c r="D158" s="11">
        <v>45</v>
      </c>
      <c r="E158" s="91">
        <v>4</v>
      </c>
      <c r="F158" s="198">
        <v>2</v>
      </c>
      <c r="G158" s="202"/>
      <c r="H158" s="88"/>
      <c r="I158" s="31">
        <v>0</v>
      </c>
    </row>
    <row r="159" spans="1:9" x14ac:dyDescent="0.25">
      <c r="A159" s="69">
        <v>436</v>
      </c>
      <c r="B159" s="11" t="s">
        <v>154</v>
      </c>
      <c r="C159" s="11" t="s">
        <v>26</v>
      </c>
      <c r="D159" s="11">
        <v>45</v>
      </c>
      <c r="E159" s="91">
        <v>4</v>
      </c>
      <c r="F159" s="18">
        <v>3</v>
      </c>
      <c r="G159" s="204">
        <v>-0.5</v>
      </c>
      <c r="H159" s="203">
        <v>29.86</v>
      </c>
      <c r="I159" s="31">
        <v>406</v>
      </c>
    </row>
    <row r="160" spans="1:9" x14ac:dyDescent="0.25">
      <c r="A160" s="69">
        <v>437</v>
      </c>
      <c r="B160" s="11" t="s">
        <v>155</v>
      </c>
      <c r="C160" s="11" t="s">
        <v>26</v>
      </c>
      <c r="D160" s="11">
        <v>45</v>
      </c>
      <c r="E160" s="91">
        <v>4</v>
      </c>
      <c r="F160" s="198">
        <v>4</v>
      </c>
      <c r="G160" s="204">
        <v>-0.5</v>
      </c>
      <c r="H160" s="88">
        <v>28.51</v>
      </c>
      <c r="I160" s="31">
        <v>498</v>
      </c>
    </row>
    <row r="161" spans="1:9" x14ac:dyDescent="0.25">
      <c r="A161" s="69">
        <v>418</v>
      </c>
      <c r="B161" s="11" t="s">
        <v>156</v>
      </c>
      <c r="C161" s="11" t="s">
        <v>144</v>
      </c>
      <c r="D161" s="11">
        <v>45</v>
      </c>
      <c r="E161" s="91">
        <v>4</v>
      </c>
      <c r="F161" s="18">
        <v>5</v>
      </c>
      <c r="G161" s="204">
        <v>-0.5</v>
      </c>
      <c r="H161" s="203">
        <v>27.44</v>
      </c>
      <c r="I161" s="31">
        <v>577</v>
      </c>
    </row>
    <row r="162" spans="1:9" x14ac:dyDescent="0.25">
      <c r="A162" s="69">
        <v>125</v>
      </c>
      <c r="B162" s="11" t="s">
        <v>36</v>
      </c>
      <c r="C162" s="11" t="s">
        <v>22</v>
      </c>
      <c r="D162" s="11">
        <v>45</v>
      </c>
      <c r="E162" s="91">
        <v>4</v>
      </c>
      <c r="F162" s="198">
        <v>6</v>
      </c>
      <c r="G162" s="202"/>
      <c r="H162" s="88"/>
      <c r="I162" s="31">
        <v>0</v>
      </c>
    </row>
    <row r="163" spans="1:9" x14ac:dyDescent="0.25">
      <c r="A163" s="69">
        <v>438</v>
      </c>
      <c r="B163" s="11" t="s">
        <v>157</v>
      </c>
      <c r="C163" s="11" t="s">
        <v>26</v>
      </c>
      <c r="D163" s="11">
        <v>45</v>
      </c>
      <c r="E163" s="91">
        <v>4</v>
      </c>
      <c r="F163" s="198">
        <v>7</v>
      </c>
      <c r="G163" s="204">
        <v>-0.5</v>
      </c>
      <c r="H163" s="88">
        <v>29.68</v>
      </c>
      <c r="I163" s="31">
        <v>418</v>
      </c>
    </row>
    <row r="164" spans="1:9" x14ac:dyDescent="0.25">
      <c r="A164" s="69">
        <v>431</v>
      </c>
      <c r="B164" s="11" t="s">
        <v>158</v>
      </c>
      <c r="C164" s="11" t="s">
        <v>26</v>
      </c>
      <c r="D164" s="11">
        <v>40</v>
      </c>
      <c r="E164" s="91">
        <v>5</v>
      </c>
      <c r="F164" s="18">
        <v>1</v>
      </c>
      <c r="G164" s="202">
        <v>-0.4</v>
      </c>
      <c r="H164" s="203">
        <v>26.95</v>
      </c>
      <c r="I164" s="31">
        <v>548</v>
      </c>
    </row>
    <row r="165" spans="1:9" x14ac:dyDescent="0.25">
      <c r="A165" s="69">
        <v>432</v>
      </c>
      <c r="B165" s="11" t="s">
        <v>159</v>
      </c>
      <c r="C165" s="11" t="s">
        <v>26</v>
      </c>
      <c r="D165" s="11">
        <v>40</v>
      </c>
      <c r="E165" s="91">
        <v>5</v>
      </c>
      <c r="F165" s="198">
        <v>2</v>
      </c>
      <c r="G165" s="202">
        <v>-0.4</v>
      </c>
      <c r="H165" s="88">
        <v>25.02</v>
      </c>
      <c r="I165" s="31">
        <v>706</v>
      </c>
    </row>
    <row r="166" spans="1:9" x14ac:dyDescent="0.25">
      <c r="A166" s="69">
        <v>118</v>
      </c>
      <c r="B166" s="11" t="s">
        <v>160</v>
      </c>
      <c r="C166" s="11" t="s">
        <v>22</v>
      </c>
      <c r="D166" s="11">
        <v>40</v>
      </c>
      <c r="E166" s="91">
        <v>5</v>
      </c>
      <c r="F166" s="198">
        <v>3</v>
      </c>
      <c r="G166" s="202">
        <v>-0.4</v>
      </c>
      <c r="H166" s="88">
        <v>27.34</v>
      </c>
      <c r="I166" s="31">
        <v>518</v>
      </c>
    </row>
    <row r="167" spans="1:9" x14ac:dyDescent="0.25">
      <c r="A167" s="69">
        <v>433</v>
      </c>
      <c r="B167" s="11" t="s">
        <v>161</v>
      </c>
      <c r="C167" s="11" t="s">
        <v>26</v>
      </c>
      <c r="D167" s="11">
        <v>40</v>
      </c>
      <c r="E167" s="91">
        <v>5</v>
      </c>
      <c r="F167" s="18">
        <v>4</v>
      </c>
      <c r="G167" s="202"/>
      <c r="H167" s="203"/>
      <c r="I167" s="31">
        <v>0</v>
      </c>
    </row>
    <row r="168" spans="1:9" x14ac:dyDescent="0.25">
      <c r="A168" s="69">
        <v>242</v>
      </c>
      <c r="B168" s="11" t="s">
        <v>162</v>
      </c>
      <c r="C168" s="11" t="s">
        <v>20</v>
      </c>
      <c r="D168" s="11">
        <v>40</v>
      </c>
      <c r="E168" s="91">
        <v>5</v>
      </c>
      <c r="F168" s="198">
        <v>5</v>
      </c>
      <c r="G168" s="202">
        <v>-0.4</v>
      </c>
      <c r="H168" s="88">
        <v>27.02</v>
      </c>
      <c r="I168" s="31">
        <v>543</v>
      </c>
    </row>
    <row r="169" spans="1:9" x14ac:dyDescent="0.25">
      <c r="A169" s="69">
        <v>243</v>
      </c>
      <c r="B169" s="11" t="s">
        <v>163</v>
      </c>
      <c r="C169" s="11" t="s">
        <v>20</v>
      </c>
      <c r="D169" s="11">
        <v>40</v>
      </c>
      <c r="E169" s="91">
        <v>5</v>
      </c>
      <c r="F169" s="198">
        <v>6</v>
      </c>
      <c r="G169" s="202">
        <v>-0.4</v>
      </c>
      <c r="H169" s="88">
        <v>26.43</v>
      </c>
      <c r="I169" s="31">
        <v>588</v>
      </c>
    </row>
    <row r="170" spans="1:9" x14ac:dyDescent="0.25">
      <c r="A170" s="69">
        <v>245</v>
      </c>
      <c r="B170" s="11" t="s">
        <v>164</v>
      </c>
      <c r="C170" s="11" t="s">
        <v>20</v>
      </c>
      <c r="D170" s="11">
        <v>40</v>
      </c>
      <c r="E170" s="91">
        <v>5</v>
      </c>
      <c r="F170" s="18">
        <v>7</v>
      </c>
      <c r="G170" s="202">
        <v>-0.4</v>
      </c>
      <c r="H170" s="203">
        <v>24.8</v>
      </c>
      <c r="I170" s="31">
        <v>725</v>
      </c>
    </row>
    <row r="171" spans="1:9" x14ac:dyDescent="0.25">
      <c r="A171" s="69">
        <v>223</v>
      </c>
      <c r="B171" s="11" t="s">
        <v>165</v>
      </c>
      <c r="C171" s="11" t="s">
        <v>20</v>
      </c>
      <c r="D171" s="11">
        <v>35</v>
      </c>
      <c r="E171" s="17">
        <v>6</v>
      </c>
      <c r="F171" s="198">
        <v>1</v>
      </c>
      <c r="G171" s="204">
        <v>-0.7</v>
      </c>
      <c r="H171" s="203">
        <v>29.79</v>
      </c>
      <c r="I171" s="31">
        <v>292</v>
      </c>
    </row>
    <row r="172" spans="1:9" x14ac:dyDescent="0.25">
      <c r="A172" s="69">
        <v>224</v>
      </c>
      <c r="B172" s="11" t="s">
        <v>166</v>
      </c>
      <c r="C172" s="11" t="s">
        <v>20</v>
      </c>
      <c r="D172" s="11">
        <v>35</v>
      </c>
      <c r="E172" s="91">
        <v>6</v>
      </c>
      <c r="F172" s="198">
        <v>2</v>
      </c>
      <c r="G172" s="204">
        <v>-0.7</v>
      </c>
      <c r="H172" s="88">
        <v>25.62</v>
      </c>
      <c r="I172" s="31">
        <v>588</v>
      </c>
    </row>
    <row r="173" spans="1:9" x14ac:dyDescent="0.25">
      <c r="A173" s="69">
        <v>104</v>
      </c>
      <c r="B173" s="11" t="s">
        <v>167</v>
      </c>
      <c r="C173" s="11" t="s">
        <v>22</v>
      </c>
      <c r="D173" s="11">
        <v>35</v>
      </c>
      <c r="E173" s="91">
        <v>6</v>
      </c>
      <c r="F173" s="18">
        <v>3</v>
      </c>
      <c r="G173" s="204">
        <v>-0.7</v>
      </c>
      <c r="H173" s="203">
        <v>25.93</v>
      </c>
      <c r="I173" s="31">
        <v>564</v>
      </c>
    </row>
    <row r="174" spans="1:9" x14ac:dyDescent="0.25">
      <c r="A174" s="69">
        <v>226</v>
      </c>
      <c r="B174" s="11" t="s">
        <v>168</v>
      </c>
      <c r="C174" s="11" t="s">
        <v>20</v>
      </c>
      <c r="D174" s="11">
        <v>35</v>
      </c>
      <c r="E174" s="91">
        <v>6</v>
      </c>
      <c r="F174" s="198"/>
      <c r="G174" s="202"/>
      <c r="H174" s="88"/>
      <c r="I174" s="31">
        <v>0</v>
      </c>
    </row>
    <row r="175" spans="1:9" x14ac:dyDescent="0.25">
      <c r="A175" s="69">
        <v>105</v>
      </c>
      <c r="B175" s="11" t="s">
        <v>169</v>
      </c>
      <c r="C175" s="11" t="s">
        <v>22</v>
      </c>
      <c r="D175" s="11">
        <v>35</v>
      </c>
      <c r="E175" s="91">
        <v>6</v>
      </c>
      <c r="F175" s="18">
        <v>5</v>
      </c>
      <c r="G175" s="204">
        <v>-0.7</v>
      </c>
      <c r="H175" s="203">
        <v>26.03</v>
      </c>
      <c r="I175" s="31">
        <v>555</v>
      </c>
    </row>
    <row r="176" spans="1:9" x14ac:dyDescent="0.25">
      <c r="A176" s="69">
        <v>452</v>
      </c>
      <c r="B176" s="11" t="s">
        <v>170</v>
      </c>
      <c r="C176" s="11" t="s">
        <v>171</v>
      </c>
      <c r="D176" s="11">
        <v>35</v>
      </c>
      <c r="E176" s="91">
        <v>6</v>
      </c>
      <c r="F176" s="198">
        <v>6</v>
      </c>
      <c r="G176" s="204">
        <v>-0.7</v>
      </c>
      <c r="H176" s="88">
        <v>26.66</v>
      </c>
      <c r="I176" s="31">
        <v>506</v>
      </c>
    </row>
    <row r="177" spans="1:9" x14ac:dyDescent="0.25">
      <c r="A177" s="69">
        <v>108</v>
      </c>
      <c r="B177" s="11" t="s">
        <v>172</v>
      </c>
      <c r="C177" s="11" t="s">
        <v>22</v>
      </c>
      <c r="D177" s="11">
        <v>35</v>
      </c>
      <c r="E177" s="91">
        <v>6</v>
      </c>
      <c r="F177" s="198">
        <v>7</v>
      </c>
      <c r="G177" s="204">
        <v>-0.7</v>
      </c>
      <c r="H177" s="88">
        <v>25.47</v>
      </c>
      <c r="I177" s="31">
        <v>601</v>
      </c>
    </row>
    <row r="178" spans="1:9" x14ac:dyDescent="0.25">
      <c r="A178" s="69">
        <v>215</v>
      </c>
      <c r="B178" s="11" t="s">
        <v>173</v>
      </c>
      <c r="C178" s="11" t="s">
        <v>20</v>
      </c>
      <c r="D178" s="11">
        <v>30</v>
      </c>
      <c r="E178" s="91">
        <v>6</v>
      </c>
      <c r="F178" s="18">
        <v>4</v>
      </c>
      <c r="G178" s="204">
        <v>-0.7</v>
      </c>
      <c r="H178" s="203">
        <v>26.35</v>
      </c>
      <c r="I178" s="31">
        <v>497</v>
      </c>
    </row>
    <row r="179" spans="1:9" x14ac:dyDescent="0.25">
      <c r="A179" s="69">
        <v>188</v>
      </c>
      <c r="B179" s="11" t="s">
        <v>174</v>
      </c>
      <c r="C179" s="11" t="s">
        <v>18</v>
      </c>
      <c r="D179" s="11">
        <v>30</v>
      </c>
      <c r="E179" s="91">
        <v>7</v>
      </c>
      <c r="F179" s="198"/>
      <c r="G179" s="202"/>
      <c r="H179" s="88"/>
      <c r="I179" s="31">
        <v>0</v>
      </c>
    </row>
    <row r="180" spans="1:9" x14ac:dyDescent="0.25">
      <c r="A180" s="69">
        <v>218</v>
      </c>
      <c r="B180" s="11" t="s">
        <v>175</v>
      </c>
      <c r="C180" s="11" t="s">
        <v>20</v>
      </c>
      <c r="D180" s="11">
        <v>30</v>
      </c>
      <c r="E180" s="91">
        <v>7</v>
      </c>
      <c r="F180" s="198"/>
      <c r="G180" s="202"/>
      <c r="H180" s="88"/>
      <c r="I180" s="31">
        <v>0</v>
      </c>
    </row>
    <row r="181" spans="1:9" ht="8.25" customHeight="1" thickBot="1" x14ac:dyDescent="0.3">
      <c r="A181" s="21"/>
      <c r="B181" s="22"/>
      <c r="C181" s="22"/>
      <c r="D181" s="22"/>
      <c r="E181" s="23"/>
      <c r="F181" s="24"/>
      <c r="G181" s="68"/>
      <c r="H181" s="26"/>
      <c r="I181" s="26"/>
    </row>
    <row r="183" spans="1:9" x14ac:dyDescent="0.25">
      <c r="A183" s="1" t="s">
        <v>0</v>
      </c>
      <c r="B183" s="1" t="s">
        <v>114</v>
      </c>
    </row>
    <row r="184" spans="1:9" x14ac:dyDescent="0.25">
      <c r="A184" s="1"/>
      <c r="B184" s="2" t="s">
        <v>56</v>
      </c>
    </row>
    <row r="185" spans="1:9" x14ac:dyDescent="0.25">
      <c r="A185" s="1"/>
      <c r="B185" s="2" t="s">
        <v>3</v>
      </c>
    </row>
    <row r="186" spans="1:9" ht="15.75" thickBot="1" x14ac:dyDescent="0.3">
      <c r="A186" s="1"/>
      <c r="B186" s="1" t="s">
        <v>55</v>
      </c>
    </row>
    <row r="187" spans="1:9" ht="15.75" thickBot="1" x14ac:dyDescent="0.3">
      <c r="B187" s="1" t="s">
        <v>62</v>
      </c>
      <c r="E187" s="288" t="s">
        <v>46</v>
      </c>
      <c r="F187" s="289"/>
      <c r="G187" s="290"/>
      <c r="H187" s="32" t="s">
        <v>42</v>
      </c>
    </row>
    <row r="188" spans="1:9" ht="15.75" thickBot="1" x14ac:dyDescent="0.3">
      <c r="A188" s="4" t="s">
        <v>6</v>
      </c>
      <c r="B188" s="5" t="s">
        <v>7</v>
      </c>
      <c r="C188" s="168" t="s">
        <v>50</v>
      </c>
      <c r="D188" s="5" t="s">
        <v>9</v>
      </c>
      <c r="E188" s="4">
        <v>1</v>
      </c>
      <c r="F188" s="34">
        <v>2</v>
      </c>
      <c r="G188" s="6">
        <v>3</v>
      </c>
      <c r="H188" s="35" t="s">
        <v>13</v>
      </c>
      <c r="I188" s="98" t="s">
        <v>14</v>
      </c>
    </row>
    <row r="189" spans="1:9" x14ac:dyDescent="0.25">
      <c r="A189" s="178">
        <v>321</v>
      </c>
      <c r="B189" s="152" t="str">
        <f>VLOOKUP($A189,[2]Inscritos!$A$1:$IV$65536,2,0)</f>
        <v>JOSE ARAYA</v>
      </c>
      <c r="C189" s="152" t="str">
        <f>VLOOKUP($A189,[2]Inscritos!$A$1:$IV$65536,3,0)</f>
        <v>CHILE</v>
      </c>
      <c r="D189" s="152">
        <f>VLOOKUP($A189,[2]Inscritos!$A$1:$IV$65536,4,0)</f>
        <v>75</v>
      </c>
      <c r="E189" s="70">
        <v>28.2</v>
      </c>
      <c r="F189" s="71" t="s">
        <v>43</v>
      </c>
      <c r="G189" s="72">
        <v>25.35</v>
      </c>
      <c r="H189" s="99">
        <f>MAX(E189:G189)</f>
        <v>28.2</v>
      </c>
      <c r="I189" s="30">
        <v>673</v>
      </c>
    </row>
    <row r="190" spans="1:9" x14ac:dyDescent="0.25">
      <c r="A190" s="69">
        <v>149</v>
      </c>
      <c r="B190" s="11" t="str">
        <f>VLOOKUP($A190,[2]Inscritos!$A$1:$IV$65536,2,0)</f>
        <v>JOSE  NORBERTO ESQUIVEL</v>
      </c>
      <c r="C190" s="11" t="str">
        <f>VLOOKUP($A190,[2]Inscritos!$A$1:$IV$65536,3,0)</f>
        <v>ARGENTINA</v>
      </c>
      <c r="D190" s="11">
        <f>VLOOKUP($A190,[2]Inscritos!$A$1:$IV$65536,4,0)</f>
        <v>70</v>
      </c>
      <c r="E190" s="74"/>
      <c r="F190" s="75"/>
      <c r="G190" s="76"/>
      <c r="H190" s="104">
        <f>MAX(E190:G190)</f>
        <v>0</v>
      </c>
      <c r="I190" s="31">
        <v>0</v>
      </c>
    </row>
    <row r="191" spans="1:9" x14ac:dyDescent="0.25">
      <c r="A191" s="69">
        <v>466</v>
      </c>
      <c r="B191" s="11" t="str">
        <f>VLOOKUP($A191,[2]Inscritos!$A$1:$IV$65536,2,0)</f>
        <v>JULIO RAMOS</v>
      </c>
      <c r="C191" s="11" t="str">
        <f>VLOOKUP($A191,[2]Inscritos!$A$1:$IV$65536,3,0)</f>
        <v>VENEZUELA</v>
      </c>
      <c r="D191" s="11">
        <f>VLOOKUP($A191,[2]Inscritos!$A$1:$IV$65536,4,0)</f>
        <v>60</v>
      </c>
      <c r="E191" s="74">
        <v>33.880000000000003</v>
      </c>
      <c r="F191" s="75" t="s">
        <v>43</v>
      </c>
      <c r="G191" s="76">
        <v>33.65</v>
      </c>
      <c r="H191" s="104">
        <f t="shared" ref="H191:H203" si="0">MAX(E191:G191)</f>
        <v>33.880000000000003</v>
      </c>
      <c r="I191" s="31">
        <v>584</v>
      </c>
    </row>
    <row r="192" spans="1:9" x14ac:dyDescent="0.25">
      <c r="A192" s="69">
        <v>299</v>
      </c>
      <c r="B192" s="11" t="str">
        <f>VLOOKUP($A192,[2]Inscritos!$A$1:$IV$65536,2,0)</f>
        <v>RAUL ANTUNEZ AHUMADA</v>
      </c>
      <c r="C192" s="11" t="str">
        <f>VLOOKUP($A192,[2]Inscritos!$A$1:$IV$65536,3,0)</f>
        <v>CHILE</v>
      </c>
      <c r="D192" s="11">
        <f>VLOOKUP($A192,[2]Inscritos!$A$1:$IV$65536,4,0)</f>
        <v>60</v>
      </c>
      <c r="E192" s="74" t="s">
        <v>43</v>
      </c>
      <c r="F192" s="75">
        <v>36.380000000000003</v>
      </c>
      <c r="G192" s="76" t="s">
        <v>43</v>
      </c>
      <c r="H192" s="104">
        <f t="shared" si="0"/>
        <v>36.380000000000003</v>
      </c>
      <c r="I192" s="31">
        <v>637</v>
      </c>
    </row>
    <row r="193" spans="1:9" x14ac:dyDescent="0.25">
      <c r="A193" s="69">
        <v>440</v>
      </c>
      <c r="B193" s="11" t="str">
        <f>VLOOKUP($A193,[2]Inscritos!$A$1:$IV$65536,2,0)</f>
        <v>ERICK GALLEGOS</v>
      </c>
      <c r="C193" s="11" t="str">
        <f>VLOOKUP($A193,[2]Inscritos!$A$1:$IV$65536,3,0)</f>
        <v>PERU</v>
      </c>
      <c r="D193" s="11">
        <f>VLOOKUP($A193,[2]Inscritos!$A$1:$IV$65536,4,0)</f>
        <v>55</v>
      </c>
      <c r="E193" s="74"/>
      <c r="F193" s="75"/>
      <c r="G193" s="76"/>
      <c r="H193" s="104">
        <f t="shared" si="0"/>
        <v>0</v>
      </c>
      <c r="I193" s="31">
        <v>0</v>
      </c>
    </row>
    <row r="194" spans="1:9" x14ac:dyDescent="0.25">
      <c r="A194" s="69">
        <v>280</v>
      </c>
      <c r="B194" s="11" t="str">
        <f>VLOOKUP($A194,[2]Inscritos!$A$1:$IV$65536,2,0)</f>
        <v>JOSE FUENTES</v>
      </c>
      <c r="C194" s="11" t="str">
        <f>VLOOKUP($A194,[2]Inscritos!$A$1:$IV$65536,3,0)</f>
        <v>CHILE</v>
      </c>
      <c r="D194" s="11">
        <f>VLOOKUP($A194,[2]Inscritos!$A$1:$IV$65536,4,0)</f>
        <v>55</v>
      </c>
      <c r="E194" s="74">
        <v>19.3</v>
      </c>
      <c r="F194" s="75">
        <v>20.86</v>
      </c>
      <c r="G194" s="76">
        <v>18.37</v>
      </c>
      <c r="H194" s="104">
        <f t="shared" si="0"/>
        <v>20.86</v>
      </c>
      <c r="I194" s="31">
        <v>332</v>
      </c>
    </row>
    <row r="195" spans="1:9" x14ac:dyDescent="0.25">
      <c r="A195" s="69">
        <v>139</v>
      </c>
      <c r="B195" s="11" t="str">
        <f>VLOOKUP($A195,[2]Inscritos!$A$1:$IV$65536,2,0)</f>
        <v>LUIS ADALBERTO CARNEZ</v>
      </c>
      <c r="C195" s="11" t="str">
        <f>VLOOKUP($A195,[2]Inscritos!$A$1:$IV$65536,3,0)</f>
        <v>ARGENTINA</v>
      </c>
      <c r="D195" s="11">
        <f>VLOOKUP($A195,[2]Inscritos!$A$1:$IV$65536,4,0)</f>
        <v>55</v>
      </c>
      <c r="E195" s="74">
        <v>22.08</v>
      </c>
      <c r="F195" s="75" t="s">
        <v>43</v>
      </c>
      <c r="G195" s="76">
        <v>20.23</v>
      </c>
      <c r="H195" s="104">
        <f t="shared" si="0"/>
        <v>22.08</v>
      </c>
      <c r="I195" s="31">
        <v>358</v>
      </c>
    </row>
    <row r="196" spans="1:9" x14ac:dyDescent="0.25">
      <c r="A196" s="69">
        <v>423</v>
      </c>
      <c r="B196" s="11" t="str">
        <f>VLOOKUP($A196,[2]Inscritos!$A$1:$IV$65536,2,0)</f>
        <v xml:space="preserve">RENAN BOADA AGUAYO </v>
      </c>
      <c r="C196" s="11" t="str">
        <f>VLOOKUP($A196,[2]Inscritos!$A$1:$IV$65536,3,0)</f>
        <v>ECUADOR</v>
      </c>
      <c r="D196" s="11">
        <f>VLOOKUP($A196,[2]Inscritos!$A$1:$IV$65536,4,0)</f>
        <v>55</v>
      </c>
      <c r="E196" s="74">
        <v>25.59</v>
      </c>
      <c r="F196" s="75" t="s">
        <v>43</v>
      </c>
      <c r="G196" s="76" t="s">
        <v>43</v>
      </c>
      <c r="H196" s="104">
        <f t="shared" si="0"/>
        <v>25.59</v>
      </c>
      <c r="I196" s="31">
        <v>433</v>
      </c>
    </row>
    <row r="197" spans="1:9" x14ac:dyDescent="0.25">
      <c r="A197" s="69">
        <v>260</v>
      </c>
      <c r="B197" s="11" t="str">
        <f>VLOOKUP($A197,[2]Inscritos!$A$1:$IV$65536,2,0)</f>
        <v>CRISTIAN ATALA</v>
      </c>
      <c r="C197" s="11" t="str">
        <f>VLOOKUP($A197,[2]Inscritos!$A$1:$IV$65536,3,0)</f>
        <v>CHILE</v>
      </c>
      <c r="D197" s="11">
        <f>VLOOKUP($A197,[2]Inscritos!$A$1:$IV$65536,4,0)</f>
        <v>50</v>
      </c>
      <c r="E197" s="74">
        <v>22.22</v>
      </c>
      <c r="F197" s="75" t="s">
        <v>43</v>
      </c>
      <c r="G197" s="76">
        <v>23.29</v>
      </c>
      <c r="H197" s="104">
        <f t="shared" si="0"/>
        <v>23.29</v>
      </c>
      <c r="I197" s="31">
        <v>344</v>
      </c>
    </row>
    <row r="198" spans="1:9" x14ac:dyDescent="0.25">
      <c r="A198" s="69">
        <v>196</v>
      </c>
      <c r="B198" s="11" t="str">
        <f>VLOOKUP($A198,[2]Inscritos!$A$1:$IV$65536,2,0)</f>
        <v>MARCELO DE MACEDO</v>
      </c>
      <c r="C198" s="11" t="str">
        <f>VLOOKUP($A198,[2]Inscritos!$A$1:$IV$65536,3,0)</f>
        <v>BRASIL</v>
      </c>
      <c r="D198" s="11">
        <f>VLOOKUP($A198,[2]Inscritos!$A$1:$IV$65536,4,0)</f>
        <v>50</v>
      </c>
      <c r="E198" s="74">
        <v>20.58</v>
      </c>
      <c r="F198" s="75">
        <v>20.99</v>
      </c>
      <c r="G198" s="76" t="s">
        <v>43</v>
      </c>
      <c r="H198" s="104">
        <f t="shared" si="0"/>
        <v>20.99</v>
      </c>
      <c r="I198" s="31">
        <v>299</v>
      </c>
    </row>
    <row r="199" spans="1:9" x14ac:dyDescent="0.25">
      <c r="A199" s="69">
        <v>267</v>
      </c>
      <c r="B199" s="11" t="str">
        <f>VLOOKUP($A199,[2]Inscritos!$A$1:$IV$65536,2,0)</f>
        <v>MARIO ORTIZ</v>
      </c>
      <c r="C199" s="11" t="str">
        <f>VLOOKUP($A199,[2]Inscritos!$A$1:$IV$65536,3,0)</f>
        <v>CHILE</v>
      </c>
      <c r="D199" s="11">
        <f>VLOOKUP($A199,[2]Inscritos!$A$1:$IV$65536,4,0)</f>
        <v>50</v>
      </c>
      <c r="E199" s="74">
        <v>26.96</v>
      </c>
      <c r="F199" s="75" t="s">
        <v>43</v>
      </c>
      <c r="G199" s="76">
        <v>21</v>
      </c>
      <c r="H199" s="104">
        <f t="shared" si="0"/>
        <v>26.96</v>
      </c>
      <c r="I199" s="31">
        <v>416</v>
      </c>
    </row>
    <row r="200" spans="1:9" x14ac:dyDescent="0.25">
      <c r="A200" s="69">
        <v>134</v>
      </c>
      <c r="B200" s="11" t="str">
        <f>VLOOKUP($A200,[2]Inscritos!$A$1:$IV$65536,2,0)</f>
        <v>PABLO ARIEL FIORDELMONDO</v>
      </c>
      <c r="C200" s="11" t="str">
        <f>VLOOKUP($A200,[2]Inscritos!$A$1:$IV$65536,3,0)</f>
        <v>ARGENTINA</v>
      </c>
      <c r="D200" s="11">
        <f>VLOOKUP($A200,[2]Inscritos!$A$1:$IV$65536,4,0)</f>
        <v>50</v>
      </c>
      <c r="E200" s="74" t="s">
        <v>43</v>
      </c>
      <c r="F200" s="75">
        <v>23.23</v>
      </c>
      <c r="G200" s="76" t="s">
        <v>43</v>
      </c>
      <c r="H200" s="104">
        <f t="shared" si="0"/>
        <v>23.23</v>
      </c>
      <c r="I200" s="31">
        <v>343</v>
      </c>
    </row>
    <row r="201" spans="1:9" x14ac:dyDescent="0.25">
      <c r="A201" s="69">
        <v>271</v>
      </c>
      <c r="B201" s="11" t="str">
        <f>VLOOKUP($A201,[2]Inscritos!$A$1:$IV$65536,2,0)</f>
        <v>PABLO MORAN</v>
      </c>
      <c r="C201" s="11" t="str">
        <f>VLOOKUP($A201,[2]Inscritos!$A$1:$IV$65536,3,0)</f>
        <v>CHILE</v>
      </c>
      <c r="D201" s="11">
        <f>VLOOKUP($A201,[2]Inscritos!$A$1:$IV$65536,4,0)</f>
        <v>50</v>
      </c>
      <c r="E201" s="74">
        <v>32.26</v>
      </c>
      <c r="F201" s="75" t="s">
        <v>43</v>
      </c>
      <c r="G201" s="76">
        <v>30.95</v>
      </c>
      <c r="H201" s="104">
        <f t="shared" si="0"/>
        <v>32.26</v>
      </c>
      <c r="I201" s="31">
        <v>523</v>
      </c>
    </row>
    <row r="202" spans="1:9" x14ac:dyDescent="0.25">
      <c r="A202" s="69">
        <v>272</v>
      </c>
      <c r="B202" s="11" t="str">
        <f>VLOOKUP($A202,[2]Inscritos!$A$1:$IV$65536,2,0)</f>
        <v>RODRIGO RIOS</v>
      </c>
      <c r="C202" s="11" t="str">
        <f>VLOOKUP($A202,[2]Inscritos!$A$1:$IV$65536,3,0)</f>
        <v>CHILE</v>
      </c>
      <c r="D202" s="11">
        <f>VLOOKUP($A202,[2]Inscritos!$A$1:$IV$65536,4,0)</f>
        <v>50</v>
      </c>
      <c r="E202" s="74">
        <v>29.28</v>
      </c>
      <c r="F202" s="75" t="s">
        <v>43</v>
      </c>
      <c r="G202" s="76">
        <v>28.47</v>
      </c>
      <c r="H202" s="104">
        <f t="shared" si="0"/>
        <v>29.28</v>
      </c>
      <c r="I202" s="31">
        <v>463</v>
      </c>
    </row>
    <row r="203" spans="1:9" x14ac:dyDescent="0.25">
      <c r="A203" s="69">
        <v>273</v>
      </c>
      <c r="B203" s="11" t="str">
        <f>VLOOKUP($A203,[2]Inscritos!$A$1:$IV$65536,2,0)</f>
        <v>VICTOR CASTILLO</v>
      </c>
      <c r="C203" s="11" t="str">
        <f>VLOOKUP($A203,[2]Inscritos!$A$1:$IV$65536,3,0)</f>
        <v>CHILE</v>
      </c>
      <c r="D203" s="11">
        <f>VLOOKUP($A203,[2]Inscritos!$A$1:$IV$65536,4,0)</f>
        <v>50</v>
      </c>
      <c r="E203" s="74">
        <v>27.89</v>
      </c>
      <c r="F203" s="75">
        <v>28.52</v>
      </c>
      <c r="G203" s="76">
        <v>26.98</v>
      </c>
      <c r="H203" s="104">
        <f t="shared" si="0"/>
        <v>28.52</v>
      </c>
      <c r="I203" s="31">
        <v>448</v>
      </c>
    </row>
    <row r="204" spans="1:9" x14ac:dyDescent="0.25">
      <c r="A204" s="69">
        <v>121</v>
      </c>
      <c r="B204" s="11" t="str">
        <f>VLOOKUP($A204,[2]Inscritos!$A$1:$IV$65536,2,0)</f>
        <v>ADRIAN SCRIBANTI</v>
      </c>
      <c r="C204" s="11" t="str">
        <f>VLOOKUP($A204,[2]Inscritos!$A$1:$IV$65536,3,0)</f>
        <v>ARGENTINA</v>
      </c>
      <c r="D204" s="11">
        <f>VLOOKUP($A204,[2]Inscritos!$A$1:$IV$65536,4,0)</f>
        <v>45</v>
      </c>
      <c r="E204" s="74">
        <v>14.16</v>
      </c>
      <c r="F204" s="75" t="s">
        <v>43</v>
      </c>
      <c r="G204" s="76">
        <v>14.22</v>
      </c>
      <c r="H204" s="104">
        <f>MAX(E204:G204)</f>
        <v>14.22</v>
      </c>
      <c r="I204" s="31">
        <v>219</v>
      </c>
    </row>
    <row r="205" spans="1:9" x14ac:dyDescent="0.25">
      <c r="A205" s="69">
        <v>249</v>
      </c>
      <c r="B205" s="11" t="str">
        <f>VLOOKUP($A205,[2]Inscritos!$A$1:$IV$65536,2,0)</f>
        <v>CARLOS WARD</v>
      </c>
      <c r="C205" s="11" t="str">
        <f>VLOOKUP($A205,[2]Inscritos!$A$1:$IV$65536,3,0)</f>
        <v>CHILE</v>
      </c>
      <c r="D205" s="11">
        <f>VLOOKUP($A205,[2]Inscritos!$A$1:$IV$65536,4,0)</f>
        <v>45</v>
      </c>
      <c r="E205" s="74"/>
      <c r="F205" s="75"/>
      <c r="G205" s="76"/>
      <c r="H205" s="104">
        <f>MAX(E205:G205)</f>
        <v>0</v>
      </c>
      <c r="I205" s="31">
        <v>0</v>
      </c>
    </row>
    <row r="206" spans="1:9" x14ac:dyDescent="0.25">
      <c r="A206" s="69">
        <v>436</v>
      </c>
      <c r="B206" s="11" t="str">
        <f>VLOOKUP($A206,[2]Inscritos!$A$1:$IV$65536,2,0)</f>
        <v>JORGE TEJADA</v>
      </c>
      <c r="C206" s="11" t="str">
        <f>VLOOKUP($A206,[2]Inscritos!$A$1:$IV$65536,3,0)</f>
        <v>PERU</v>
      </c>
      <c r="D206" s="11">
        <f>VLOOKUP($A206,[2]Inscritos!$A$1:$IV$65536,4,0)</f>
        <v>45</v>
      </c>
      <c r="E206" s="74">
        <v>17.920000000000002</v>
      </c>
      <c r="F206" s="75">
        <v>17.170000000000002</v>
      </c>
      <c r="G206" s="76">
        <v>17.45</v>
      </c>
      <c r="H206" s="104">
        <f t="shared" ref="H206:H217" si="1">MAX(E206:G206)</f>
        <v>17.920000000000002</v>
      </c>
      <c r="I206" s="31">
        <v>302</v>
      </c>
    </row>
    <row r="207" spans="1:9" x14ac:dyDescent="0.25">
      <c r="A207" s="69">
        <v>437</v>
      </c>
      <c r="B207" s="11" t="str">
        <f>VLOOKUP($A207,[2]Inscritos!$A$1:$IV$65536,2,0)</f>
        <v>JULIO LINARES</v>
      </c>
      <c r="C207" s="11" t="str">
        <f>VLOOKUP($A207,[2]Inscritos!$A$1:$IV$65536,3,0)</f>
        <v>PERU</v>
      </c>
      <c r="D207" s="11">
        <f>VLOOKUP($A207,[2]Inscritos!$A$1:$IV$65536,4,0)</f>
        <v>45</v>
      </c>
      <c r="E207" s="74">
        <v>16.61</v>
      </c>
      <c r="F207" s="75" t="s">
        <v>43</v>
      </c>
      <c r="G207" s="76">
        <v>14.17</v>
      </c>
      <c r="H207" s="104">
        <f t="shared" si="1"/>
        <v>16.61</v>
      </c>
      <c r="I207" s="31">
        <v>272</v>
      </c>
    </row>
    <row r="208" spans="1:9" x14ac:dyDescent="0.25">
      <c r="A208" s="69">
        <v>418</v>
      </c>
      <c r="B208" s="11" t="str">
        <f>VLOOKUP($A208,[2]Inscritos!$A$1:$IV$65536,2,0)</f>
        <v xml:space="preserve">MARCO PAREDES CUADRADO </v>
      </c>
      <c r="C208" s="11" t="str">
        <f>VLOOKUP($A208,[2]Inscritos!$A$1:$IV$65536,3,0)</f>
        <v>ECUADOR</v>
      </c>
      <c r="D208" s="11">
        <f>VLOOKUP($A208,[2]Inscritos!$A$1:$IV$65536,4,0)</f>
        <v>45</v>
      </c>
      <c r="E208" s="74">
        <v>27.22</v>
      </c>
      <c r="F208" s="75">
        <v>28.45</v>
      </c>
      <c r="G208" s="76" t="s">
        <v>43</v>
      </c>
      <c r="H208" s="104">
        <f t="shared" si="1"/>
        <v>28.45</v>
      </c>
      <c r="I208" s="31">
        <v>549</v>
      </c>
    </row>
    <row r="209" spans="1:9" x14ac:dyDescent="0.25">
      <c r="A209" s="69">
        <v>125</v>
      </c>
      <c r="B209" s="11" t="str">
        <f>VLOOKUP($A209,[2]Inscritos!$A$1:$IV$65536,2,0)</f>
        <v>RAFAEL ADRIAN  SGRAZZUTTI</v>
      </c>
      <c r="C209" s="11" t="str">
        <f>VLOOKUP($A209,[2]Inscritos!$A$1:$IV$65536,3,0)</f>
        <v>ARGENTINA</v>
      </c>
      <c r="D209" s="11">
        <f>VLOOKUP($A209,[2]Inscritos!$A$1:$IV$65536,4,0)</f>
        <v>45</v>
      </c>
      <c r="E209" s="74"/>
      <c r="F209" s="75"/>
      <c r="G209" s="76"/>
      <c r="H209" s="104">
        <f t="shared" si="1"/>
        <v>0</v>
      </c>
      <c r="I209" s="31">
        <v>0</v>
      </c>
    </row>
    <row r="210" spans="1:9" x14ac:dyDescent="0.25">
      <c r="A210" s="69">
        <v>438</v>
      </c>
      <c r="B210" s="11" t="str">
        <f>VLOOKUP($A210,[2]Inscritos!$A$1:$IV$65536,2,0)</f>
        <v>VICTOR PATIÑO</v>
      </c>
      <c r="C210" s="11" t="str">
        <f>VLOOKUP($A210,[2]Inscritos!$A$1:$IV$65536,3,0)</f>
        <v>PERU</v>
      </c>
      <c r="D210" s="11">
        <f>VLOOKUP($A210,[2]Inscritos!$A$1:$IV$65536,4,0)</f>
        <v>45</v>
      </c>
      <c r="E210" s="74" t="s">
        <v>43</v>
      </c>
      <c r="F210" s="75" t="s">
        <v>43</v>
      </c>
      <c r="G210" s="76">
        <v>7.82</v>
      </c>
      <c r="H210" s="104">
        <f t="shared" si="1"/>
        <v>7.82</v>
      </c>
      <c r="I210" s="31">
        <v>82</v>
      </c>
    </row>
    <row r="211" spans="1:9" x14ac:dyDescent="0.25">
      <c r="A211" s="69">
        <v>431</v>
      </c>
      <c r="B211" s="11" t="str">
        <f>VLOOKUP($A211,[2]Inscritos!$A$1:$IV$65536,2,0)</f>
        <v>IGNACIO AGRAMUNT</v>
      </c>
      <c r="C211" s="11" t="str">
        <f>VLOOKUP($A211,[2]Inscritos!$A$1:$IV$65536,3,0)</f>
        <v>PERU</v>
      </c>
      <c r="D211" s="11">
        <f>VLOOKUP($A211,[2]Inscritos!$A$1:$IV$65536,4,0)</f>
        <v>40</v>
      </c>
      <c r="E211" s="74" t="s">
        <v>43</v>
      </c>
      <c r="F211" s="75">
        <v>18.34</v>
      </c>
      <c r="G211" s="76" t="s">
        <v>43</v>
      </c>
      <c r="H211" s="104">
        <f t="shared" si="1"/>
        <v>18.34</v>
      </c>
      <c r="I211" s="31">
        <v>276</v>
      </c>
    </row>
    <row r="212" spans="1:9" x14ac:dyDescent="0.25">
      <c r="A212" s="69">
        <v>432</v>
      </c>
      <c r="B212" s="11" t="str">
        <f>VLOOKUP($A212,[2]Inscritos!$A$1:$IV$65536,2,0)</f>
        <v>JAVIER CHIRINOS</v>
      </c>
      <c r="C212" s="11" t="str">
        <f>VLOOKUP($A212,[2]Inscritos!$A$1:$IV$65536,3,0)</f>
        <v>PERU</v>
      </c>
      <c r="D212" s="11">
        <f>VLOOKUP($A212,[2]Inscritos!$A$1:$IV$65536,4,0)</f>
        <v>40</v>
      </c>
      <c r="E212" s="74">
        <v>17.8</v>
      </c>
      <c r="F212" s="75">
        <v>19.440000000000001</v>
      </c>
      <c r="G212" s="76">
        <v>20.38</v>
      </c>
      <c r="H212" s="104">
        <f t="shared" si="1"/>
        <v>20.38</v>
      </c>
      <c r="I212" s="31">
        <v>318</v>
      </c>
    </row>
    <row r="213" spans="1:9" x14ac:dyDescent="0.25">
      <c r="A213" s="69">
        <v>118</v>
      </c>
      <c r="B213" s="11" t="str">
        <f>VLOOKUP($A213,[2]Inscritos!$A$1:$IV$65536,2,0)</f>
        <v>JOSE LUIS RIVERO</v>
      </c>
      <c r="C213" s="11" t="str">
        <f>VLOOKUP($A213,[2]Inscritos!$A$1:$IV$65536,3,0)</f>
        <v>ARGENTINA</v>
      </c>
      <c r="D213" s="11">
        <f>VLOOKUP($A213,[2]Inscritos!$A$1:$IV$65536,4,0)</f>
        <v>40</v>
      </c>
      <c r="E213" s="74" t="s">
        <v>43</v>
      </c>
      <c r="F213" s="75">
        <v>25.67</v>
      </c>
      <c r="G213" s="76" t="s">
        <v>43</v>
      </c>
      <c r="H213" s="104">
        <f t="shared" si="1"/>
        <v>25.67</v>
      </c>
      <c r="I213" s="31">
        <v>431</v>
      </c>
    </row>
    <row r="214" spans="1:9" x14ac:dyDescent="0.25">
      <c r="A214" s="69">
        <v>433</v>
      </c>
      <c r="B214" s="11" t="str">
        <f>VLOOKUP($A214,[2]Inscritos!$A$1:$IV$65536,2,0)</f>
        <v>MARTIN OLAZO</v>
      </c>
      <c r="C214" s="11" t="str">
        <f>VLOOKUP($A214,[2]Inscritos!$A$1:$IV$65536,3,0)</f>
        <v>PERU</v>
      </c>
      <c r="D214" s="11">
        <f>VLOOKUP($A214,[2]Inscritos!$A$1:$IV$65536,4,0)</f>
        <v>40</v>
      </c>
      <c r="E214" s="74"/>
      <c r="F214" s="75"/>
      <c r="G214" s="76"/>
      <c r="H214" s="104">
        <f t="shared" si="1"/>
        <v>0</v>
      </c>
      <c r="I214" s="31">
        <v>0</v>
      </c>
    </row>
    <row r="215" spans="1:9" x14ac:dyDescent="0.25">
      <c r="A215" s="69">
        <v>242</v>
      </c>
      <c r="B215" s="11" t="str">
        <f>VLOOKUP($A215,[2]Inscritos!$A$1:$IV$65536,2,0)</f>
        <v>ROBERTO CAYULAO</v>
      </c>
      <c r="C215" s="11" t="str">
        <f>VLOOKUP($A215,[2]Inscritos!$A$1:$IV$65536,3,0)</f>
        <v>CHILE</v>
      </c>
      <c r="D215" s="11">
        <f>VLOOKUP($A215,[2]Inscritos!$A$1:$IV$65536,4,0)</f>
        <v>40</v>
      </c>
      <c r="E215" s="74">
        <v>21.41</v>
      </c>
      <c r="F215" s="75" t="s">
        <v>43</v>
      </c>
      <c r="G215" s="76">
        <v>21.68</v>
      </c>
      <c r="H215" s="104">
        <f t="shared" si="1"/>
        <v>21.68</v>
      </c>
      <c r="I215" s="31">
        <v>345</v>
      </c>
    </row>
    <row r="216" spans="1:9" x14ac:dyDescent="0.25">
      <c r="A216" s="69">
        <v>243</v>
      </c>
      <c r="B216" s="11" t="str">
        <f>VLOOKUP($A216,[2]Inscritos!$A$1:$IV$65536,2,0)</f>
        <v>RODRIGO BANDA GARAY</v>
      </c>
      <c r="C216" s="11" t="str">
        <f>VLOOKUP($A216,[2]Inscritos!$A$1:$IV$65536,3,0)</f>
        <v>CHILE</v>
      </c>
      <c r="D216" s="11">
        <f>VLOOKUP($A216,[2]Inscritos!$A$1:$IV$65536,4,0)</f>
        <v>40</v>
      </c>
      <c r="E216" s="74">
        <v>19.23</v>
      </c>
      <c r="F216" s="75" t="s">
        <v>43</v>
      </c>
      <c r="G216" s="76">
        <v>16.63</v>
      </c>
      <c r="H216" s="104">
        <f t="shared" si="1"/>
        <v>19.23</v>
      </c>
      <c r="I216" s="31">
        <v>294</v>
      </c>
    </row>
    <row r="217" spans="1:9" x14ac:dyDescent="0.25">
      <c r="A217" s="69">
        <v>245</v>
      </c>
      <c r="B217" s="11" t="str">
        <f>VLOOKUP($A217,[2]Inscritos!$A$1:$IV$65536,2,0)</f>
        <v>SERGIO MARAMBIO</v>
      </c>
      <c r="C217" s="11" t="str">
        <f>VLOOKUP($A217,[2]Inscritos!$A$1:$IV$65536,3,0)</f>
        <v>CHILE</v>
      </c>
      <c r="D217" s="11">
        <f>VLOOKUP($A217,[2]Inscritos!$A$1:$IV$65536,4,0)</f>
        <v>40</v>
      </c>
      <c r="E217" s="74">
        <v>20.93</v>
      </c>
      <c r="F217" s="75">
        <v>24.44</v>
      </c>
      <c r="G217" s="76" t="s">
        <v>43</v>
      </c>
      <c r="H217" s="104">
        <f t="shared" si="1"/>
        <v>24.44</v>
      </c>
      <c r="I217" s="31">
        <v>404</v>
      </c>
    </row>
    <row r="218" spans="1:9" x14ac:dyDescent="0.25">
      <c r="A218" s="69">
        <v>223</v>
      </c>
      <c r="B218" s="11" t="str">
        <f>VLOOKUP($A218,[2]Inscritos!$A$1:$IV$65536,2,0)</f>
        <v>CLAUDIO RODRIGUEZ ALCANTARA</v>
      </c>
      <c r="C218" s="11" t="str">
        <f>VLOOKUP($A218,[2]Inscritos!$A$1:$IV$65536,3,0)</f>
        <v>CHILE</v>
      </c>
      <c r="D218" s="11">
        <f>VLOOKUP($A218,[2]Inscritos!$A$1:$IV$65536,4,0)</f>
        <v>35</v>
      </c>
      <c r="E218" s="74">
        <v>14.01</v>
      </c>
      <c r="F218" s="75">
        <v>14.94</v>
      </c>
      <c r="G218" s="76" t="s">
        <v>43</v>
      </c>
      <c r="H218" s="104">
        <f>MAX(E218:G218)</f>
        <v>14.94</v>
      </c>
      <c r="I218" s="31">
        <v>183</v>
      </c>
    </row>
    <row r="219" spans="1:9" x14ac:dyDescent="0.25">
      <c r="A219" s="69">
        <v>224</v>
      </c>
      <c r="B219" s="11" t="str">
        <f>VLOOKUP($A219,[2]Inscritos!$A$1:$IV$65536,2,0)</f>
        <v>CRISTIAN CERRO</v>
      </c>
      <c r="C219" s="11" t="str">
        <f>VLOOKUP($A219,[2]Inscritos!$A$1:$IV$65536,3,0)</f>
        <v>CHILE</v>
      </c>
      <c r="D219" s="11">
        <f>VLOOKUP($A219,[2]Inscritos!$A$1:$IV$65536,4,0)</f>
        <v>35</v>
      </c>
      <c r="E219" s="74" t="s">
        <v>43</v>
      </c>
      <c r="F219" s="75" t="s">
        <v>43</v>
      </c>
      <c r="G219" s="76">
        <v>21.33</v>
      </c>
      <c r="H219" s="104">
        <f>MAX(E219:G219)</f>
        <v>21.33</v>
      </c>
      <c r="I219" s="31">
        <v>303</v>
      </c>
    </row>
    <row r="220" spans="1:9" x14ac:dyDescent="0.25">
      <c r="A220" s="69">
        <v>104</v>
      </c>
      <c r="B220" s="11" t="str">
        <f>VLOOKUP($A220,[2]Inscritos!$A$1:$IV$65536,2,0)</f>
        <v>EDUARDO ENRIQUE PELAEZ LASTRA</v>
      </c>
      <c r="C220" s="11" t="str">
        <f>VLOOKUP($A220,[2]Inscritos!$A$1:$IV$65536,3,0)</f>
        <v>ARGENTINA</v>
      </c>
      <c r="D220" s="11">
        <f>VLOOKUP($A220,[2]Inscritos!$A$1:$IV$65536,4,0)</f>
        <v>35</v>
      </c>
      <c r="E220" s="74" t="s">
        <v>43</v>
      </c>
      <c r="F220" s="75">
        <v>19.579999999999998</v>
      </c>
      <c r="G220" s="76">
        <v>20.7</v>
      </c>
      <c r="H220" s="104">
        <f t="shared" ref="H220:H227" si="2">MAX(E220:G220)</f>
        <v>20.7</v>
      </c>
      <c r="I220" s="31">
        <v>291</v>
      </c>
    </row>
    <row r="221" spans="1:9" x14ac:dyDescent="0.25">
      <c r="A221" s="69">
        <v>226</v>
      </c>
      <c r="B221" s="11" t="str">
        <f>VLOOKUP($A221,[2]Inscritos!$A$1:$IV$65536,2,0)</f>
        <v>ERIC CASTILLO GUARDIA</v>
      </c>
      <c r="C221" s="11" t="str">
        <f>VLOOKUP($A221,[2]Inscritos!$A$1:$IV$65536,3,0)</f>
        <v>CHILE</v>
      </c>
      <c r="D221" s="11">
        <f>VLOOKUP($A221,[2]Inscritos!$A$1:$IV$65536,4,0)</f>
        <v>35</v>
      </c>
      <c r="E221" s="74"/>
      <c r="F221" s="75"/>
      <c r="G221" s="76"/>
      <c r="H221" s="104">
        <f t="shared" si="2"/>
        <v>0</v>
      </c>
      <c r="I221" s="31">
        <v>0</v>
      </c>
    </row>
    <row r="222" spans="1:9" x14ac:dyDescent="0.25">
      <c r="A222" s="69">
        <v>105</v>
      </c>
      <c r="B222" s="11" t="str">
        <f>VLOOKUP($A222,[2]Inscritos!$A$1:$IV$65536,2,0)</f>
        <v>FERNANDO TISSERA</v>
      </c>
      <c r="C222" s="11" t="str">
        <f>VLOOKUP($A222,[2]Inscritos!$A$1:$IV$65536,3,0)</f>
        <v>ARGENTINA</v>
      </c>
      <c r="D222" s="11">
        <f>VLOOKUP($A222,[2]Inscritos!$A$1:$IV$65536,4,0)</f>
        <v>35</v>
      </c>
      <c r="E222" s="74" t="s">
        <v>43</v>
      </c>
      <c r="F222" s="75">
        <v>24.91</v>
      </c>
      <c r="G222" s="76">
        <v>25.13</v>
      </c>
      <c r="H222" s="104">
        <f t="shared" si="2"/>
        <v>25.13</v>
      </c>
      <c r="I222" s="31">
        <v>376</v>
      </c>
    </row>
    <row r="223" spans="1:9" x14ac:dyDescent="0.25">
      <c r="A223" s="69">
        <v>452</v>
      </c>
      <c r="B223" s="11" t="str">
        <f>VLOOKUP($A223,[2]Inscritos!$A$1:$IV$65536,2,0)</f>
        <v xml:space="preserve">HECTOR GARCIA </v>
      </c>
      <c r="C223" s="11" t="str">
        <f>VLOOKUP($A223,[2]Inscritos!$A$1:$IV$65536,3,0)</f>
        <v>URUGUAY</v>
      </c>
      <c r="D223" s="11">
        <f>VLOOKUP($A223,[2]Inscritos!$A$1:$IV$65536,4,0)</f>
        <v>35</v>
      </c>
      <c r="E223" s="74">
        <v>18.02</v>
      </c>
      <c r="F223" s="75">
        <v>18.55</v>
      </c>
      <c r="G223" s="76">
        <v>17.350000000000001</v>
      </c>
      <c r="H223" s="104">
        <f t="shared" si="2"/>
        <v>18.55</v>
      </c>
      <c r="I223" s="31">
        <v>250</v>
      </c>
    </row>
    <row r="224" spans="1:9" x14ac:dyDescent="0.25">
      <c r="A224" s="69">
        <v>108</v>
      </c>
      <c r="B224" s="11" t="str">
        <f>VLOOKUP($A224,[2]Inscritos!$A$1:$IV$65536,2,0)</f>
        <v>JUAN CARLOS ALBRIZIO</v>
      </c>
      <c r="C224" s="11" t="str">
        <f>VLOOKUP($A224,[2]Inscritos!$A$1:$IV$65536,3,0)</f>
        <v>ARGENTINA</v>
      </c>
      <c r="D224" s="11">
        <f>VLOOKUP($A224,[2]Inscritos!$A$1:$IV$65536,4,0)</f>
        <v>35</v>
      </c>
      <c r="E224" s="74">
        <v>20.03</v>
      </c>
      <c r="F224" s="75">
        <v>22.63</v>
      </c>
      <c r="G224" s="76">
        <v>21.16</v>
      </c>
      <c r="H224" s="104">
        <f t="shared" si="2"/>
        <v>22.63</v>
      </c>
      <c r="I224" s="31">
        <v>328</v>
      </c>
    </row>
    <row r="225" spans="1:9" x14ac:dyDescent="0.25">
      <c r="A225" s="69">
        <v>215</v>
      </c>
      <c r="B225" s="11" t="str">
        <f>VLOOKUP($A225,[2]Inscritos!$A$1:$IV$65536,2,0)</f>
        <v>JOSE MUÑOZ FUENTES</v>
      </c>
      <c r="C225" s="11" t="str">
        <f>VLOOKUP($A225,[2]Inscritos!$A$1:$IV$65536,3,0)</f>
        <v>CHILE</v>
      </c>
      <c r="D225" s="11">
        <f>VLOOKUP($A225,[2]Inscritos!$A$1:$IV$65536,4,0)</f>
        <v>30</v>
      </c>
      <c r="E225" s="74">
        <v>16.440000000000001</v>
      </c>
      <c r="F225" s="75">
        <v>15.04</v>
      </c>
      <c r="G225" s="76">
        <v>13.6</v>
      </c>
      <c r="H225" s="104">
        <f t="shared" si="2"/>
        <v>16.440000000000001</v>
      </c>
      <c r="I225" s="31">
        <v>206</v>
      </c>
    </row>
    <row r="226" spans="1:9" x14ac:dyDescent="0.25">
      <c r="A226" s="69">
        <v>188</v>
      </c>
      <c r="B226" s="11" t="str">
        <f>VLOOKUP($A226,[2]Inscritos!$A$1:$IV$65536,2,0)</f>
        <v>RODRIGO CARLOS LIMA</v>
      </c>
      <c r="C226" s="11" t="str">
        <f>VLOOKUP($A226,[2]Inscritos!$A$1:$IV$65536,3,0)</f>
        <v>BRASIL</v>
      </c>
      <c r="D226" s="11">
        <f>VLOOKUP($A226,[2]Inscritos!$A$1:$IV$65536,4,0)</f>
        <v>30</v>
      </c>
      <c r="E226" s="74"/>
      <c r="F226" s="75"/>
      <c r="G226" s="76"/>
      <c r="H226" s="104">
        <f t="shared" si="2"/>
        <v>0</v>
      </c>
      <c r="I226" s="31">
        <v>0</v>
      </c>
    </row>
    <row r="227" spans="1:9" x14ac:dyDescent="0.25">
      <c r="A227" s="69">
        <v>218</v>
      </c>
      <c r="B227" s="11" t="str">
        <f>VLOOKUP($A227,[2]Inscritos!$A$1:$IV$65536,2,0)</f>
        <v>RUBEN MORALES</v>
      </c>
      <c r="C227" s="11" t="str">
        <f>VLOOKUP($A227,[2]Inscritos!$A$1:$IV$65536,3,0)</f>
        <v>CHILE</v>
      </c>
      <c r="D227" s="11">
        <f>VLOOKUP($A227,[2]Inscritos!$A$1:$IV$65536,4,0)</f>
        <v>30</v>
      </c>
      <c r="E227" s="74"/>
      <c r="F227" s="75"/>
      <c r="G227" s="76"/>
      <c r="H227" s="104">
        <f t="shared" si="2"/>
        <v>0</v>
      </c>
      <c r="I227" s="31">
        <v>0</v>
      </c>
    </row>
    <row r="228" spans="1:9" ht="6" customHeight="1" thickBot="1" x14ac:dyDescent="0.3">
      <c r="A228" s="21"/>
      <c r="B228" s="22"/>
      <c r="C228" s="22"/>
      <c r="D228" s="78"/>
      <c r="E228" s="80"/>
      <c r="F228" s="81"/>
      <c r="G228" s="82"/>
      <c r="H228" s="103"/>
      <c r="I228" s="26"/>
    </row>
    <row r="230" spans="1:9" x14ac:dyDescent="0.25">
      <c r="A230" s="1" t="s">
        <v>0</v>
      </c>
      <c r="B230" s="1" t="s">
        <v>114</v>
      </c>
      <c r="H230" s="179"/>
    </row>
    <row r="231" spans="1:9" x14ac:dyDescent="0.25">
      <c r="A231" s="1"/>
      <c r="B231" s="2" t="s">
        <v>63</v>
      </c>
      <c r="H231" s="179"/>
    </row>
    <row r="232" spans="1:9" x14ac:dyDescent="0.25">
      <c r="A232" s="1"/>
      <c r="B232" s="1" t="s">
        <v>3</v>
      </c>
      <c r="H232" s="179"/>
    </row>
    <row r="233" spans="1:9" x14ac:dyDescent="0.25">
      <c r="A233" s="1"/>
      <c r="B233" s="1" t="s">
        <v>55</v>
      </c>
      <c r="H233" s="179"/>
    </row>
    <row r="234" spans="1:9" ht="15.75" thickBot="1" x14ac:dyDescent="0.3">
      <c r="A234" s="1"/>
      <c r="B234" s="2" t="s">
        <v>179</v>
      </c>
      <c r="H234" s="179"/>
    </row>
    <row r="235" spans="1:9" ht="15.75" thickBot="1" x14ac:dyDescent="0.3">
      <c r="A235" s="4" t="s">
        <v>6</v>
      </c>
      <c r="B235" s="5" t="s">
        <v>7</v>
      </c>
      <c r="C235" s="5" t="s">
        <v>50</v>
      </c>
      <c r="D235" s="5" t="s">
        <v>9</v>
      </c>
      <c r="E235" s="33" t="s">
        <v>10</v>
      </c>
      <c r="F235" s="8" t="s">
        <v>13</v>
      </c>
      <c r="G235" s="105" t="s">
        <v>14</v>
      </c>
    </row>
    <row r="236" spans="1:9" x14ac:dyDescent="0.25">
      <c r="A236" s="178">
        <v>321</v>
      </c>
      <c r="B236" s="152" t="s">
        <v>137</v>
      </c>
      <c r="C236" s="152" t="s">
        <v>20</v>
      </c>
      <c r="D236" s="152">
        <v>75</v>
      </c>
      <c r="E236" s="106">
        <v>1</v>
      </c>
      <c r="F236" s="112" t="s">
        <v>181</v>
      </c>
      <c r="G236" s="30">
        <v>559</v>
      </c>
    </row>
    <row r="237" spans="1:9" x14ac:dyDescent="0.25">
      <c r="A237" s="69">
        <v>149</v>
      </c>
      <c r="B237" s="11" t="s">
        <v>138</v>
      </c>
      <c r="C237" s="11" t="s">
        <v>22</v>
      </c>
      <c r="D237" s="11">
        <v>70</v>
      </c>
      <c r="E237" s="107">
        <v>1</v>
      </c>
      <c r="F237" s="113"/>
      <c r="G237" s="31">
        <v>0</v>
      </c>
    </row>
    <row r="238" spans="1:9" x14ac:dyDescent="0.25">
      <c r="A238" s="69">
        <v>466</v>
      </c>
      <c r="B238" s="11" t="s">
        <v>15</v>
      </c>
      <c r="C238" s="11" t="s">
        <v>16</v>
      </c>
      <c r="D238" s="11">
        <v>60</v>
      </c>
      <c r="E238" s="107">
        <v>1</v>
      </c>
      <c r="F238" s="113" t="s">
        <v>68</v>
      </c>
      <c r="G238" s="31">
        <v>474</v>
      </c>
    </row>
    <row r="239" spans="1:9" x14ac:dyDescent="0.25">
      <c r="A239" s="69">
        <v>299</v>
      </c>
      <c r="B239" s="11" t="s">
        <v>139</v>
      </c>
      <c r="C239" s="11" t="s">
        <v>20</v>
      </c>
      <c r="D239" s="11">
        <v>60</v>
      </c>
      <c r="E239" s="107">
        <v>1</v>
      </c>
      <c r="F239" s="113" t="s">
        <v>182</v>
      </c>
      <c r="G239" s="31">
        <v>474</v>
      </c>
    </row>
    <row r="240" spans="1:9" x14ac:dyDescent="0.25">
      <c r="A240" s="69">
        <v>440</v>
      </c>
      <c r="B240" s="11" t="s">
        <v>140</v>
      </c>
      <c r="C240" s="11" t="s">
        <v>26</v>
      </c>
      <c r="D240" s="11">
        <v>55</v>
      </c>
      <c r="E240" s="107">
        <v>1</v>
      </c>
      <c r="F240" s="113"/>
      <c r="G240" s="31">
        <v>0</v>
      </c>
    </row>
    <row r="241" spans="1:7" x14ac:dyDescent="0.25">
      <c r="A241" s="69">
        <v>280</v>
      </c>
      <c r="B241" s="11" t="s">
        <v>141</v>
      </c>
      <c r="C241" s="11" t="s">
        <v>20</v>
      </c>
      <c r="D241" s="11">
        <v>55</v>
      </c>
      <c r="E241" s="107">
        <v>1</v>
      </c>
      <c r="F241" s="113" t="s">
        <v>183</v>
      </c>
      <c r="G241" s="31">
        <v>565</v>
      </c>
    </row>
    <row r="242" spans="1:7" x14ac:dyDescent="0.25">
      <c r="A242" s="69">
        <v>139</v>
      </c>
      <c r="B242" s="11" t="s">
        <v>142</v>
      </c>
      <c r="C242" s="11" t="s">
        <v>22</v>
      </c>
      <c r="D242" s="11">
        <v>55</v>
      </c>
      <c r="E242" s="107">
        <v>1</v>
      </c>
      <c r="F242" s="193" t="s">
        <v>212</v>
      </c>
      <c r="G242" s="31">
        <v>542</v>
      </c>
    </row>
    <row r="243" spans="1:7" x14ac:dyDescent="0.25">
      <c r="A243" s="69">
        <v>423</v>
      </c>
      <c r="B243" s="11" t="s">
        <v>143</v>
      </c>
      <c r="C243" s="11" t="s">
        <v>144</v>
      </c>
      <c r="D243" s="11">
        <v>55</v>
      </c>
      <c r="E243" s="107">
        <v>1</v>
      </c>
      <c r="F243" s="113" t="s">
        <v>185</v>
      </c>
      <c r="G243" s="31">
        <v>478</v>
      </c>
    </row>
    <row r="244" spans="1:7" x14ac:dyDescent="0.25">
      <c r="A244" s="69">
        <v>260</v>
      </c>
      <c r="B244" s="11" t="s">
        <v>145</v>
      </c>
      <c r="C244" s="11" t="s">
        <v>20</v>
      </c>
      <c r="D244" s="11">
        <v>50</v>
      </c>
      <c r="E244" s="107">
        <v>1</v>
      </c>
      <c r="F244" s="193" t="s">
        <v>211</v>
      </c>
      <c r="G244" s="31">
        <v>278</v>
      </c>
    </row>
    <row r="245" spans="1:7" x14ac:dyDescent="0.25">
      <c r="A245" s="69">
        <v>196</v>
      </c>
      <c r="B245" s="11" t="s">
        <v>146</v>
      </c>
      <c r="C245" s="11" t="s">
        <v>18</v>
      </c>
      <c r="D245" s="11">
        <v>50</v>
      </c>
      <c r="E245" s="107">
        <v>1</v>
      </c>
      <c r="F245" s="113"/>
      <c r="G245" s="31">
        <v>0</v>
      </c>
    </row>
    <row r="246" spans="1:7" x14ac:dyDescent="0.25">
      <c r="A246" s="69">
        <v>267</v>
      </c>
      <c r="B246" s="11" t="s">
        <v>147</v>
      </c>
      <c r="C246" s="11" t="s">
        <v>20</v>
      </c>
      <c r="D246" s="11">
        <v>50</v>
      </c>
      <c r="E246" s="107">
        <v>1</v>
      </c>
      <c r="F246" s="113" t="s">
        <v>187</v>
      </c>
      <c r="G246" s="31">
        <v>493</v>
      </c>
    </row>
    <row r="247" spans="1:7" x14ac:dyDescent="0.25">
      <c r="A247" s="69">
        <v>134</v>
      </c>
      <c r="B247" s="11" t="s">
        <v>148</v>
      </c>
      <c r="C247" s="11" t="s">
        <v>22</v>
      </c>
      <c r="D247" s="11">
        <v>50</v>
      </c>
      <c r="E247" s="107">
        <v>1</v>
      </c>
      <c r="F247" s="113" t="s">
        <v>188</v>
      </c>
      <c r="G247" s="31">
        <v>294</v>
      </c>
    </row>
    <row r="248" spans="1:7" x14ac:dyDescent="0.25">
      <c r="A248" s="69">
        <v>271</v>
      </c>
      <c r="B248" s="11" t="s">
        <v>149</v>
      </c>
      <c r="C248" s="11" t="s">
        <v>20</v>
      </c>
      <c r="D248" s="11">
        <v>50</v>
      </c>
      <c r="E248" s="107">
        <v>1</v>
      </c>
      <c r="F248" s="113" t="s">
        <v>180</v>
      </c>
      <c r="G248" s="31">
        <v>0</v>
      </c>
    </row>
    <row r="249" spans="1:7" x14ac:dyDescent="0.25">
      <c r="A249" s="69">
        <v>272</v>
      </c>
      <c r="B249" s="11" t="s">
        <v>150</v>
      </c>
      <c r="C249" s="11" t="s">
        <v>20</v>
      </c>
      <c r="D249" s="11">
        <v>50</v>
      </c>
      <c r="E249" s="107">
        <v>1</v>
      </c>
      <c r="F249" s="113" t="s">
        <v>184</v>
      </c>
      <c r="G249" s="31">
        <v>463</v>
      </c>
    </row>
    <row r="250" spans="1:7" x14ac:dyDescent="0.25">
      <c r="A250" s="69">
        <v>273</v>
      </c>
      <c r="B250" s="11" t="s">
        <v>151</v>
      </c>
      <c r="C250" s="11" t="s">
        <v>20</v>
      </c>
      <c r="D250" s="11">
        <v>50</v>
      </c>
      <c r="E250" s="107">
        <v>1</v>
      </c>
      <c r="F250" s="113" t="s">
        <v>189</v>
      </c>
      <c r="G250" s="31">
        <v>702</v>
      </c>
    </row>
    <row r="251" spans="1:7" x14ac:dyDescent="0.25">
      <c r="A251" s="69">
        <v>121</v>
      </c>
      <c r="B251" s="11" t="s">
        <v>152</v>
      </c>
      <c r="C251" s="11" t="s">
        <v>22</v>
      </c>
      <c r="D251" s="11">
        <v>45</v>
      </c>
      <c r="E251" s="156">
        <v>2</v>
      </c>
      <c r="F251" s="113" t="s">
        <v>190</v>
      </c>
      <c r="G251" s="31">
        <v>490</v>
      </c>
    </row>
    <row r="252" spans="1:7" x14ac:dyDescent="0.25">
      <c r="A252" s="69">
        <v>249</v>
      </c>
      <c r="B252" s="11" t="s">
        <v>153</v>
      </c>
      <c r="C252" s="11" t="s">
        <v>20</v>
      </c>
      <c r="D252" s="11">
        <v>45</v>
      </c>
      <c r="E252" s="107">
        <v>2</v>
      </c>
      <c r="F252" s="113"/>
      <c r="G252" s="31">
        <v>0</v>
      </c>
    </row>
    <row r="253" spans="1:7" x14ac:dyDescent="0.25">
      <c r="A253" s="69">
        <v>436</v>
      </c>
      <c r="B253" s="11" t="s">
        <v>154</v>
      </c>
      <c r="C253" s="11" t="s">
        <v>26</v>
      </c>
      <c r="D253" s="11">
        <v>45</v>
      </c>
      <c r="E253" s="107">
        <v>2</v>
      </c>
      <c r="F253" s="113" t="s">
        <v>191</v>
      </c>
      <c r="G253" s="31">
        <v>277</v>
      </c>
    </row>
    <row r="254" spans="1:7" x14ac:dyDescent="0.25">
      <c r="A254" s="69">
        <v>437</v>
      </c>
      <c r="B254" s="11" t="s">
        <v>155</v>
      </c>
      <c r="C254" s="11" t="s">
        <v>26</v>
      </c>
      <c r="D254" s="11">
        <v>45</v>
      </c>
      <c r="E254" s="107">
        <v>2</v>
      </c>
      <c r="F254" s="113" t="s">
        <v>192</v>
      </c>
      <c r="G254" s="31">
        <v>233</v>
      </c>
    </row>
    <row r="255" spans="1:7" x14ac:dyDescent="0.25">
      <c r="A255" s="69">
        <v>418</v>
      </c>
      <c r="B255" s="11" t="s">
        <v>156</v>
      </c>
      <c r="C255" s="11" t="s">
        <v>144</v>
      </c>
      <c r="D255" s="11">
        <v>45</v>
      </c>
      <c r="E255" s="107">
        <v>2</v>
      </c>
      <c r="F255" s="113" t="s">
        <v>193</v>
      </c>
      <c r="G255" s="31">
        <v>342</v>
      </c>
    </row>
    <row r="256" spans="1:7" x14ac:dyDescent="0.25">
      <c r="A256" s="69">
        <v>125</v>
      </c>
      <c r="B256" s="11" t="s">
        <v>36</v>
      </c>
      <c r="C256" s="11" t="s">
        <v>22</v>
      </c>
      <c r="D256" s="11">
        <v>45</v>
      </c>
      <c r="E256" s="107">
        <v>2</v>
      </c>
      <c r="F256" s="113"/>
      <c r="G256" s="31">
        <v>0</v>
      </c>
    </row>
    <row r="257" spans="1:7" x14ac:dyDescent="0.25">
      <c r="A257" s="69">
        <v>438</v>
      </c>
      <c r="B257" s="11" t="s">
        <v>157</v>
      </c>
      <c r="C257" s="11" t="s">
        <v>26</v>
      </c>
      <c r="D257" s="11">
        <v>45</v>
      </c>
      <c r="E257" s="107">
        <v>2</v>
      </c>
      <c r="F257" s="113" t="s">
        <v>194</v>
      </c>
      <c r="G257" s="31">
        <v>477</v>
      </c>
    </row>
    <row r="258" spans="1:7" x14ac:dyDescent="0.25">
      <c r="A258" s="69">
        <v>431</v>
      </c>
      <c r="B258" s="11" t="s">
        <v>158</v>
      </c>
      <c r="C258" s="11" t="s">
        <v>26</v>
      </c>
      <c r="D258" s="11">
        <v>40</v>
      </c>
      <c r="E258" s="107">
        <v>2</v>
      </c>
      <c r="F258" s="113" t="s">
        <v>195</v>
      </c>
      <c r="G258" s="31">
        <v>281</v>
      </c>
    </row>
    <row r="259" spans="1:7" x14ac:dyDescent="0.25">
      <c r="A259" s="69">
        <v>432</v>
      </c>
      <c r="B259" s="11" t="s">
        <v>159</v>
      </c>
      <c r="C259" s="11" t="s">
        <v>26</v>
      </c>
      <c r="D259" s="11">
        <v>40</v>
      </c>
      <c r="E259" s="107">
        <v>2</v>
      </c>
      <c r="F259" s="113" t="s">
        <v>196</v>
      </c>
      <c r="G259" s="31">
        <v>251</v>
      </c>
    </row>
    <row r="260" spans="1:7" x14ac:dyDescent="0.25">
      <c r="A260" s="69">
        <v>118</v>
      </c>
      <c r="B260" s="11" t="s">
        <v>160</v>
      </c>
      <c r="C260" s="11" t="s">
        <v>22</v>
      </c>
      <c r="D260" s="11">
        <v>40</v>
      </c>
      <c r="E260" s="107">
        <v>2</v>
      </c>
      <c r="F260" s="113" t="s">
        <v>197</v>
      </c>
      <c r="G260" s="31">
        <v>239</v>
      </c>
    </row>
    <row r="261" spans="1:7" x14ac:dyDescent="0.25">
      <c r="A261" s="69">
        <v>433</v>
      </c>
      <c r="B261" s="11" t="s">
        <v>161</v>
      </c>
      <c r="C261" s="11" t="s">
        <v>26</v>
      </c>
      <c r="D261" s="11">
        <v>40</v>
      </c>
      <c r="E261" s="107">
        <v>2</v>
      </c>
      <c r="F261" s="113"/>
      <c r="G261" s="31">
        <v>0</v>
      </c>
    </row>
    <row r="262" spans="1:7" x14ac:dyDescent="0.25">
      <c r="A262" s="69">
        <v>242</v>
      </c>
      <c r="B262" s="11" t="s">
        <v>162</v>
      </c>
      <c r="C262" s="11" t="s">
        <v>20</v>
      </c>
      <c r="D262" s="11">
        <v>40</v>
      </c>
      <c r="E262" s="107">
        <v>2</v>
      </c>
      <c r="F262" s="113" t="s">
        <v>198</v>
      </c>
      <c r="G262" s="31">
        <v>534</v>
      </c>
    </row>
    <row r="263" spans="1:7" x14ac:dyDescent="0.25">
      <c r="A263" s="69">
        <v>243</v>
      </c>
      <c r="B263" s="11" t="s">
        <v>163</v>
      </c>
      <c r="C263" s="11" t="s">
        <v>20</v>
      </c>
      <c r="D263" s="11">
        <v>40</v>
      </c>
      <c r="E263" s="107">
        <v>2</v>
      </c>
      <c r="F263" s="113" t="s">
        <v>199</v>
      </c>
      <c r="G263" s="31">
        <v>371</v>
      </c>
    </row>
    <row r="264" spans="1:7" x14ac:dyDescent="0.25">
      <c r="A264" s="69">
        <v>245</v>
      </c>
      <c r="B264" s="11" t="s">
        <v>164</v>
      </c>
      <c r="C264" s="11" t="s">
        <v>20</v>
      </c>
      <c r="D264" s="11">
        <v>40</v>
      </c>
      <c r="E264" s="107">
        <v>2</v>
      </c>
      <c r="F264" s="193" t="s">
        <v>208</v>
      </c>
      <c r="G264" s="31">
        <v>548</v>
      </c>
    </row>
    <row r="265" spans="1:7" x14ac:dyDescent="0.25">
      <c r="A265" s="69">
        <v>223</v>
      </c>
      <c r="B265" s="11" t="s">
        <v>165</v>
      </c>
      <c r="C265" s="11" t="s">
        <v>20</v>
      </c>
      <c r="D265" s="11">
        <v>35</v>
      </c>
      <c r="E265" s="156">
        <v>3</v>
      </c>
      <c r="F265" s="113" t="s">
        <v>201</v>
      </c>
      <c r="G265" s="31">
        <v>93</v>
      </c>
    </row>
    <row r="266" spans="1:7" x14ac:dyDescent="0.25">
      <c r="A266" s="69">
        <v>224</v>
      </c>
      <c r="B266" s="11" t="s">
        <v>166</v>
      </c>
      <c r="C266" s="11" t="s">
        <v>20</v>
      </c>
      <c r="D266" s="11">
        <v>35</v>
      </c>
      <c r="E266" s="107">
        <v>3</v>
      </c>
      <c r="F266" s="113" t="s">
        <v>202</v>
      </c>
      <c r="G266" s="31">
        <v>580</v>
      </c>
    </row>
    <row r="267" spans="1:7" x14ac:dyDescent="0.25">
      <c r="A267" s="69">
        <v>104</v>
      </c>
      <c r="B267" s="11" t="s">
        <v>167</v>
      </c>
      <c r="C267" s="11" t="s">
        <v>22</v>
      </c>
      <c r="D267" s="11">
        <v>35</v>
      </c>
      <c r="E267" s="107">
        <v>3</v>
      </c>
      <c r="F267" s="193" t="s">
        <v>209</v>
      </c>
      <c r="G267" s="31">
        <v>273</v>
      </c>
    </row>
    <row r="268" spans="1:7" x14ac:dyDescent="0.25">
      <c r="A268" s="69">
        <v>226</v>
      </c>
      <c r="B268" s="11" t="s">
        <v>168</v>
      </c>
      <c r="C268" s="11" t="s">
        <v>20</v>
      </c>
      <c r="D268" s="11">
        <v>35</v>
      </c>
      <c r="E268" s="107">
        <v>3</v>
      </c>
      <c r="F268" s="113"/>
      <c r="G268" s="31">
        <v>0</v>
      </c>
    </row>
    <row r="269" spans="1:7" x14ac:dyDescent="0.25">
      <c r="A269" s="69">
        <v>105</v>
      </c>
      <c r="B269" s="11" t="s">
        <v>169</v>
      </c>
      <c r="C269" s="11" t="s">
        <v>22</v>
      </c>
      <c r="D269" s="11">
        <v>35</v>
      </c>
      <c r="E269" s="107">
        <v>3</v>
      </c>
      <c r="F269" s="113" t="s">
        <v>204</v>
      </c>
      <c r="G269" s="31">
        <v>411</v>
      </c>
    </row>
    <row r="270" spans="1:7" x14ac:dyDescent="0.25">
      <c r="A270" s="69">
        <v>452</v>
      </c>
      <c r="B270" s="11" t="s">
        <v>170</v>
      </c>
      <c r="C270" s="11" t="s">
        <v>171</v>
      </c>
      <c r="D270" s="11">
        <v>35</v>
      </c>
      <c r="E270" s="107">
        <v>3</v>
      </c>
      <c r="F270" s="193" t="s">
        <v>210</v>
      </c>
      <c r="G270" s="31">
        <v>532</v>
      </c>
    </row>
    <row r="271" spans="1:7" x14ac:dyDescent="0.25">
      <c r="A271" s="69">
        <v>108</v>
      </c>
      <c r="B271" s="11" t="s">
        <v>172</v>
      </c>
      <c r="C271" s="11" t="s">
        <v>22</v>
      </c>
      <c r="D271" s="11">
        <v>35</v>
      </c>
      <c r="E271" s="107">
        <v>3</v>
      </c>
      <c r="F271" s="113" t="s">
        <v>206</v>
      </c>
      <c r="G271" s="31">
        <v>430</v>
      </c>
    </row>
    <row r="272" spans="1:7" x14ac:dyDescent="0.25">
      <c r="A272" s="69">
        <v>215</v>
      </c>
      <c r="B272" s="11" t="s">
        <v>173</v>
      </c>
      <c r="C272" s="11" t="s">
        <v>20</v>
      </c>
      <c r="D272" s="11">
        <v>30</v>
      </c>
      <c r="E272" s="107">
        <v>3</v>
      </c>
      <c r="F272" s="113" t="s">
        <v>207</v>
      </c>
      <c r="G272" s="31">
        <v>410</v>
      </c>
    </row>
    <row r="273" spans="1:16" x14ac:dyDescent="0.25">
      <c r="A273" s="69">
        <v>188</v>
      </c>
      <c r="B273" s="11" t="s">
        <v>174</v>
      </c>
      <c r="C273" s="11" t="s">
        <v>18</v>
      </c>
      <c r="D273" s="11">
        <v>30</v>
      </c>
      <c r="E273" s="107">
        <v>3</v>
      </c>
      <c r="F273" s="113"/>
      <c r="G273" s="31">
        <v>0</v>
      </c>
    </row>
    <row r="274" spans="1:16" x14ac:dyDescent="0.25">
      <c r="A274" s="69">
        <v>218</v>
      </c>
      <c r="B274" s="11" t="s">
        <v>175</v>
      </c>
      <c r="C274" s="11" t="s">
        <v>20</v>
      </c>
      <c r="D274" s="11">
        <v>30</v>
      </c>
      <c r="E274" s="107">
        <v>3</v>
      </c>
      <c r="F274" s="113"/>
      <c r="G274" s="31">
        <v>0</v>
      </c>
    </row>
    <row r="275" spans="1:16" ht="6.75" customHeight="1" thickBot="1" x14ac:dyDescent="0.3">
      <c r="A275" s="21"/>
      <c r="B275" s="22"/>
      <c r="C275" s="22"/>
      <c r="D275" s="22"/>
      <c r="E275" s="108"/>
      <c r="F275" s="205"/>
      <c r="G275" s="26"/>
    </row>
    <row r="276" spans="1:16" x14ac:dyDescent="0.25">
      <c r="F276" s="206"/>
    </row>
    <row r="277" spans="1:16" x14ac:dyDescent="0.25">
      <c r="F277" s="206"/>
    </row>
    <row r="278" spans="1:16" x14ac:dyDescent="0.25">
      <c r="A278" s="1" t="s">
        <v>0</v>
      </c>
      <c r="B278" s="1" t="s">
        <v>114</v>
      </c>
      <c r="O278" s="126"/>
      <c r="P278" s="126"/>
    </row>
    <row r="279" spans="1:16" x14ac:dyDescent="0.25">
      <c r="A279" s="1" t="s">
        <v>78</v>
      </c>
      <c r="B279" s="1" t="s">
        <v>79</v>
      </c>
      <c r="O279" s="126"/>
      <c r="P279" s="126"/>
    </row>
    <row r="280" spans="1:16" ht="15.75" thickBot="1" x14ac:dyDescent="0.3">
      <c r="M280" s="126"/>
      <c r="N280" s="126"/>
    </row>
    <row r="281" spans="1:16" s="120" customFormat="1" ht="26.25" thickBot="1" x14ac:dyDescent="0.3">
      <c r="A281" s="114" t="s">
        <v>80</v>
      </c>
      <c r="B281" s="115" t="s">
        <v>7</v>
      </c>
      <c r="C281" s="115" t="s">
        <v>50</v>
      </c>
      <c r="D281" s="115" t="s">
        <v>9</v>
      </c>
      <c r="E281" s="180" t="s">
        <v>82</v>
      </c>
      <c r="F281" s="117" t="s">
        <v>89</v>
      </c>
      <c r="G281" s="117" t="s">
        <v>112</v>
      </c>
      <c r="H281" s="117" t="s">
        <v>87</v>
      </c>
      <c r="I281" s="194" t="s">
        <v>90</v>
      </c>
      <c r="J281" s="118" t="s">
        <v>91</v>
      </c>
      <c r="K281" s="119" t="s">
        <v>92</v>
      </c>
      <c r="M281" s="207"/>
      <c r="N281" s="207"/>
    </row>
    <row r="282" spans="1:16" s="126" customFormat="1" x14ac:dyDescent="0.25">
      <c r="A282" s="54">
        <v>321</v>
      </c>
      <c r="B282" s="55" t="s">
        <v>137</v>
      </c>
      <c r="C282" s="55" t="s">
        <v>20</v>
      </c>
      <c r="D282" s="55">
        <v>75</v>
      </c>
      <c r="E282" s="181">
        <v>3.12</v>
      </c>
      <c r="F282" s="122">
        <v>26.03</v>
      </c>
      <c r="G282" s="122">
        <v>34.53</v>
      </c>
      <c r="H282" s="122">
        <v>28.2</v>
      </c>
      <c r="I282" s="123" t="s">
        <v>181</v>
      </c>
      <c r="J282" s="295">
        <v>2929</v>
      </c>
      <c r="K282" s="295">
        <v>1</v>
      </c>
      <c r="M282" s="303"/>
    </row>
    <row r="283" spans="1:16" s="126" customFormat="1" x14ac:dyDescent="0.25">
      <c r="A283" s="137"/>
      <c r="B283" s="138"/>
      <c r="C283" s="138"/>
      <c r="D283" s="138" t="s">
        <v>93</v>
      </c>
      <c r="E283" s="183">
        <v>506</v>
      </c>
      <c r="F283" s="129">
        <v>578</v>
      </c>
      <c r="G283" s="129">
        <v>613</v>
      </c>
      <c r="H283" s="129">
        <v>673</v>
      </c>
      <c r="I283" s="130" t="s">
        <v>213</v>
      </c>
      <c r="J283" s="296"/>
      <c r="K283" s="296"/>
      <c r="M283" s="303"/>
    </row>
    <row r="284" spans="1:16" s="126" customFormat="1" x14ac:dyDescent="0.25">
      <c r="A284" s="54">
        <v>149</v>
      </c>
      <c r="B284" s="55" t="s">
        <v>138</v>
      </c>
      <c r="C284" s="55" t="s">
        <v>22</v>
      </c>
      <c r="D284" s="55">
        <v>70</v>
      </c>
      <c r="E284" s="186">
        <v>0</v>
      </c>
      <c r="F284" s="133">
        <v>0</v>
      </c>
      <c r="G284" s="133">
        <v>0</v>
      </c>
      <c r="H284" s="133">
        <v>0</v>
      </c>
      <c r="I284" s="134" t="s">
        <v>133</v>
      </c>
      <c r="J284" s="298">
        <v>0</v>
      </c>
      <c r="K284" s="298"/>
      <c r="M284" s="303"/>
    </row>
    <row r="285" spans="1:16" s="126" customFormat="1" x14ac:dyDescent="0.25">
      <c r="A285" s="137"/>
      <c r="B285" s="138"/>
      <c r="C285" s="138"/>
      <c r="D285" s="138" t="s">
        <v>93</v>
      </c>
      <c r="E285" s="183">
        <v>0</v>
      </c>
      <c r="F285" s="129">
        <v>0</v>
      </c>
      <c r="G285" s="129">
        <v>0</v>
      </c>
      <c r="H285" s="129">
        <v>0</v>
      </c>
      <c r="I285" s="130" t="s">
        <v>130</v>
      </c>
      <c r="J285" s="296"/>
      <c r="K285" s="296"/>
      <c r="M285" s="303"/>
    </row>
    <row r="286" spans="1:16" s="126" customFormat="1" x14ac:dyDescent="0.25">
      <c r="A286" s="54">
        <v>466</v>
      </c>
      <c r="B286" s="55" t="s">
        <v>15</v>
      </c>
      <c r="C286" s="55" t="s">
        <v>16</v>
      </c>
      <c r="D286" s="55">
        <v>60</v>
      </c>
      <c r="E286" s="186">
        <v>3.32</v>
      </c>
      <c r="F286" s="133">
        <v>36.03</v>
      </c>
      <c r="G286" s="133">
        <v>32.28</v>
      </c>
      <c r="H286" s="133">
        <v>33.880000000000003</v>
      </c>
      <c r="I286" s="134" t="s">
        <v>68</v>
      </c>
      <c r="J286" s="298">
        <v>2437</v>
      </c>
      <c r="K286" s="298">
        <v>1</v>
      </c>
      <c r="M286" s="303"/>
    </row>
    <row r="287" spans="1:16" s="126" customFormat="1" x14ac:dyDescent="0.25">
      <c r="A287" s="137"/>
      <c r="B287" s="138"/>
      <c r="C287" s="138"/>
      <c r="D287" s="138" t="s">
        <v>93</v>
      </c>
      <c r="E287" s="183">
        <v>321</v>
      </c>
      <c r="F287" s="129">
        <v>603</v>
      </c>
      <c r="G287" s="129">
        <v>455</v>
      </c>
      <c r="H287" s="129">
        <v>584</v>
      </c>
      <c r="I287" s="130" t="s">
        <v>214</v>
      </c>
      <c r="J287" s="296"/>
      <c r="K287" s="296"/>
      <c r="M287" s="303"/>
    </row>
    <row r="288" spans="1:16" s="126" customFormat="1" x14ac:dyDescent="0.25">
      <c r="A288" s="54">
        <v>299</v>
      </c>
      <c r="B288" s="55" t="s">
        <v>139</v>
      </c>
      <c r="C288" s="55" t="s">
        <v>20</v>
      </c>
      <c r="D288" s="55">
        <v>60</v>
      </c>
      <c r="E288" s="186">
        <v>3.7</v>
      </c>
      <c r="F288" s="133">
        <v>25.19</v>
      </c>
      <c r="G288" s="133">
        <v>34.28</v>
      </c>
      <c r="H288" s="133">
        <v>36.380000000000003</v>
      </c>
      <c r="I288" s="134" t="s">
        <v>182</v>
      </c>
      <c r="J288" s="298">
        <v>2250</v>
      </c>
      <c r="K288" s="298">
        <v>2</v>
      </c>
      <c r="M288" s="303"/>
    </row>
    <row r="289" spans="1:13" s="126" customFormat="1" x14ac:dyDescent="0.25">
      <c r="A289" s="137"/>
      <c r="B289" s="138"/>
      <c r="C289" s="138"/>
      <c r="D289" s="138" t="s">
        <v>93</v>
      </c>
      <c r="E289" s="183">
        <v>421</v>
      </c>
      <c r="F289" s="129">
        <v>379</v>
      </c>
      <c r="G289" s="129">
        <v>339</v>
      </c>
      <c r="H289" s="129">
        <v>637</v>
      </c>
      <c r="I289" s="130" t="s">
        <v>214</v>
      </c>
      <c r="J289" s="296"/>
      <c r="K289" s="296"/>
      <c r="M289" s="303"/>
    </row>
    <row r="290" spans="1:13" s="126" customFormat="1" x14ac:dyDescent="0.25">
      <c r="A290" s="54">
        <v>440</v>
      </c>
      <c r="B290" s="55" t="s">
        <v>140</v>
      </c>
      <c r="C290" s="55" t="s">
        <v>26</v>
      </c>
      <c r="D290" s="55">
        <v>55</v>
      </c>
      <c r="E290" s="186">
        <v>0</v>
      </c>
      <c r="F290" s="133">
        <v>0</v>
      </c>
      <c r="G290" s="133">
        <v>0</v>
      </c>
      <c r="H290" s="133">
        <v>0</v>
      </c>
      <c r="I290" s="134" t="s">
        <v>133</v>
      </c>
      <c r="J290" s="298">
        <v>0</v>
      </c>
      <c r="K290" s="298"/>
      <c r="M290" s="303"/>
    </row>
    <row r="291" spans="1:13" s="126" customFormat="1" x14ac:dyDescent="0.25">
      <c r="A291" s="137"/>
      <c r="B291" s="138"/>
      <c r="C291" s="138"/>
      <c r="D291" s="138" t="s">
        <v>93</v>
      </c>
      <c r="E291" s="183">
        <v>0</v>
      </c>
      <c r="F291" s="129">
        <v>0</v>
      </c>
      <c r="G291" s="129">
        <v>0</v>
      </c>
      <c r="H291" s="129">
        <v>0</v>
      </c>
      <c r="I291" s="130" t="s">
        <v>130</v>
      </c>
      <c r="J291" s="296"/>
      <c r="K291" s="296"/>
      <c r="M291" s="303"/>
    </row>
    <row r="292" spans="1:13" s="126" customFormat="1" x14ac:dyDescent="0.25">
      <c r="A292" s="54">
        <v>139</v>
      </c>
      <c r="B292" s="55" t="s">
        <v>142</v>
      </c>
      <c r="C292" s="55" t="s">
        <v>22</v>
      </c>
      <c r="D292" s="55">
        <v>55</v>
      </c>
      <c r="E292" s="186">
        <v>4.97</v>
      </c>
      <c r="F292" s="133">
        <v>32.049999999999997</v>
      </c>
      <c r="G292" s="133">
        <v>28.1</v>
      </c>
      <c r="H292" s="133">
        <v>22.08</v>
      </c>
      <c r="I292" s="134" t="s">
        <v>184</v>
      </c>
      <c r="J292" s="298">
        <v>2756</v>
      </c>
      <c r="K292" s="298">
        <v>1</v>
      </c>
      <c r="M292" s="303"/>
    </row>
    <row r="293" spans="1:13" s="126" customFormat="1" x14ac:dyDescent="0.25">
      <c r="A293" s="137"/>
      <c r="B293" s="138"/>
      <c r="C293" s="138"/>
      <c r="D293" s="138" t="s">
        <v>93</v>
      </c>
      <c r="E293" s="183">
        <v>702</v>
      </c>
      <c r="F293" s="129">
        <v>484</v>
      </c>
      <c r="G293" s="129">
        <v>670</v>
      </c>
      <c r="H293" s="129">
        <v>358</v>
      </c>
      <c r="I293" s="130" t="s">
        <v>215</v>
      </c>
      <c r="J293" s="296"/>
      <c r="K293" s="296"/>
      <c r="M293" s="303"/>
    </row>
    <row r="294" spans="1:13" s="126" customFormat="1" x14ac:dyDescent="0.25">
      <c r="A294" s="54">
        <v>280</v>
      </c>
      <c r="B294" s="55" t="s">
        <v>141</v>
      </c>
      <c r="C294" s="55" t="s">
        <v>20</v>
      </c>
      <c r="D294" s="55">
        <v>55</v>
      </c>
      <c r="E294" s="186">
        <v>3.72</v>
      </c>
      <c r="F294" s="133">
        <v>25.17</v>
      </c>
      <c r="G294" s="133">
        <v>30.1</v>
      </c>
      <c r="H294" s="133">
        <v>20.86</v>
      </c>
      <c r="I294" s="134" t="s">
        <v>183</v>
      </c>
      <c r="J294" s="298">
        <v>2133</v>
      </c>
      <c r="K294" s="298">
        <v>2</v>
      </c>
      <c r="M294" s="303"/>
    </row>
    <row r="295" spans="1:13" s="126" customFormat="1" x14ac:dyDescent="0.25">
      <c r="A295" s="137"/>
      <c r="B295" s="138"/>
      <c r="C295" s="138"/>
      <c r="D295" s="138" t="s">
        <v>93</v>
      </c>
      <c r="E295" s="183">
        <v>360</v>
      </c>
      <c r="F295" s="129">
        <v>351</v>
      </c>
      <c r="G295" s="129">
        <v>525</v>
      </c>
      <c r="H295" s="129">
        <v>332</v>
      </c>
      <c r="I295" s="130" t="s">
        <v>216</v>
      </c>
      <c r="J295" s="296"/>
      <c r="K295" s="296"/>
      <c r="M295" s="303"/>
    </row>
    <row r="296" spans="1:13" s="126" customFormat="1" x14ac:dyDescent="0.25">
      <c r="A296" s="54">
        <v>423</v>
      </c>
      <c r="B296" s="55" t="s">
        <v>143</v>
      </c>
      <c r="C296" s="55" t="s">
        <v>144</v>
      </c>
      <c r="D296" s="55">
        <v>55</v>
      </c>
      <c r="E296" s="186">
        <v>3.74</v>
      </c>
      <c r="F296" s="133">
        <v>28.07</v>
      </c>
      <c r="G296" s="133">
        <v>33.31</v>
      </c>
      <c r="H296" s="133">
        <v>25.59</v>
      </c>
      <c r="I296" s="134" t="s">
        <v>185</v>
      </c>
      <c r="J296" s="298">
        <v>2007</v>
      </c>
      <c r="K296" s="298">
        <v>3</v>
      </c>
      <c r="M296" s="303"/>
    </row>
    <row r="297" spans="1:13" s="126" customFormat="1" x14ac:dyDescent="0.25">
      <c r="A297" s="137"/>
      <c r="B297" s="138"/>
      <c r="C297" s="138"/>
      <c r="D297" s="138" t="s">
        <v>93</v>
      </c>
      <c r="E297" s="183">
        <v>363</v>
      </c>
      <c r="F297" s="129">
        <v>407</v>
      </c>
      <c r="G297" s="129">
        <v>326</v>
      </c>
      <c r="H297" s="129">
        <v>433</v>
      </c>
      <c r="I297" s="130" t="s">
        <v>217</v>
      </c>
      <c r="J297" s="296"/>
      <c r="K297" s="296"/>
      <c r="M297" s="303"/>
    </row>
    <row r="298" spans="1:13" s="126" customFormat="1" x14ac:dyDescent="0.25">
      <c r="A298" s="54">
        <v>273</v>
      </c>
      <c r="B298" s="55" t="s">
        <v>151</v>
      </c>
      <c r="C298" s="55" t="s">
        <v>20</v>
      </c>
      <c r="D298" s="55">
        <v>50</v>
      </c>
      <c r="E298" s="186">
        <v>4.6399999999999997</v>
      </c>
      <c r="F298" s="133">
        <v>37.83</v>
      </c>
      <c r="G298" s="133">
        <v>26.32</v>
      </c>
      <c r="H298" s="133">
        <v>28.52</v>
      </c>
      <c r="I298" s="134" t="s">
        <v>189</v>
      </c>
      <c r="J298" s="298">
        <v>2946</v>
      </c>
      <c r="K298" s="298">
        <v>1</v>
      </c>
      <c r="M298" s="303"/>
    </row>
    <row r="299" spans="1:13" s="126" customFormat="1" x14ac:dyDescent="0.25">
      <c r="A299" s="137"/>
      <c r="B299" s="138"/>
      <c r="C299" s="138"/>
      <c r="D299" s="138" t="s">
        <v>93</v>
      </c>
      <c r="E299" s="183">
        <v>523</v>
      </c>
      <c r="F299" s="129">
        <v>536</v>
      </c>
      <c r="G299" s="129">
        <v>737</v>
      </c>
      <c r="H299" s="129">
        <v>448</v>
      </c>
      <c r="I299" s="130" t="s">
        <v>218</v>
      </c>
      <c r="J299" s="296"/>
      <c r="K299" s="296"/>
      <c r="M299" s="303"/>
    </row>
    <row r="300" spans="1:13" s="126" customFormat="1" x14ac:dyDescent="0.25">
      <c r="A300" s="54">
        <v>272</v>
      </c>
      <c r="B300" s="55" t="s">
        <v>150</v>
      </c>
      <c r="C300" s="55" t="s">
        <v>20</v>
      </c>
      <c r="D300" s="55">
        <v>50</v>
      </c>
      <c r="E300" s="186">
        <v>4.84</v>
      </c>
      <c r="F300" s="133">
        <v>31.37</v>
      </c>
      <c r="G300" s="133">
        <v>26.04</v>
      </c>
      <c r="H300" s="133">
        <v>29.28</v>
      </c>
      <c r="I300" s="134" t="s">
        <v>184</v>
      </c>
      <c r="J300" s="298">
        <v>2681</v>
      </c>
      <c r="K300" s="298">
        <v>2</v>
      </c>
      <c r="M300" s="303"/>
    </row>
    <row r="301" spans="1:13" s="126" customFormat="1" x14ac:dyDescent="0.25">
      <c r="A301" s="137"/>
      <c r="B301" s="138"/>
      <c r="C301" s="138"/>
      <c r="D301" s="138" t="s">
        <v>93</v>
      </c>
      <c r="E301" s="183">
        <v>574</v>
      </c>
      <c r="F301" s="129">
        <v>421</v>
      </c>
      <c r="G301" s="129">
        <v>760</v>
      </c>
      <c r="H301" s="129">
        <v>463</v>
      </c>
      <c r="I301" s="130" t="s">
        <v>219</v>
      </c>
      <c r="J301" s="296"/>
      <c r="K301" s="296"/>
      <c r="L301" s="208"/>
      <c r="M301" s="303"/>
    </row>
    <row r="302" spans="1:13" s="126" customFormat="1" x14ac:dyDescent="0.25">
      <c r="A302" s="54">
        <v>134</v>
      </c>
      <c r="B302" s="55" t="s">
        <v>148</v>
      </c>
      <c r="C302" s="55" t="s">
        <v>22</v>
      </c>
      <c r="D302" s="55">
        <v>50</v>
      </c>
      <c r="E302" s="186">
        <v>4.6500000000000004</v>
      </c>
      <c r="F302" s="133">
        <v>27.43</v>
      </c>
      <c r="G302" s="133">
        <v>28.31</v>
      </c>
      <c r="H302" s="133">
        <v>23.23</v>
      </c>
      <c r="I302" s="134" t="s">
        <v>188</v>
      </c>
      <c r="J302" s="298">
        <v>2094</v>
      </c>
      <c r="K302" s="298">
        <v>3</v>
      </c>
      <c r="L302" s="208"/>
      <c r="M302" s="303"/>
    </row>
    <row r="303" spans="1:13" s="126" customFormat="1" x14ac:dyDescent="0.25">
      <c r="A303" s="137"/>
      <c r="B303" s="138"/>
      <c r="C303" s="138"/>
      <c r="D303" s="138" t="s">
        <v>93</v>
      </c>
      <c r="E303" s="183">
        <v>525</v>
      </c>
      <c r="F303" s="129">
        <v>351</v>
      </c>
      <c r="G303" s="129">
        <v>581</v>
      </c>
      <c r="H303" s="129">
        <v>343</v>
      </c>
      <c r="I303" s="130" t="s">
        <v>220</v>
      </c>
      <c r="J303" s="296"/>
      <c r="K303" s="296"/>
      <c r="L303" s="208"/>
      <c r="M303" s="303"/>
    </row>
    <row r="304" spans="1:13" s="126" customFormat="1" x14ac:dyDescent="0.25">
      <c r="A304" s="54">
        <v>267</v>
      </c>
      <c r="B304" s="55" t="s">
        <v>147</v>
      </c>
      <c r="C304" s="55" t="s">
        <v>20</v>
      </c>
      <c r="D304" s="55">
        <v>50</v>
      </c>
      <c r="E304" s="186">
        <v>3.97</v>
      </c>
      <c r="F304" s="133">
        <v>25.6</v>
      </c>
      <c r="G304" s="133">
        <v>29.36</v>
      </c>
      <c r="H304" s="133">
        <v>26.96</v>
      </c>
      <c r="I304" s="134" t="s">
        <v>187</v>
      </c>
      <c r="J304" s="298">
        <v>2091</v>
      </c>
      <c r="K304" s="298">
        <v>4</v>
      </c>
      <c r="L304" s="208"/>
      <c r="M304" s="303"/>
    </row>
    <row r="305" spans="1:13" s="126" customFormat="1" x14ac:dyDescent="0.25">
      <c r="A305" s="137"/>
      <c r="B305" s="138"/>
      <c r="C305" s="138"/>
      <c r="D305" s="138" t="s">
        <v>93</v>
      </c>
      <c r="E305" s="183">
        <v>358</v>
      </c>
      <c r="F305" s="129">
        <v>319</v>
      </c>
      <c r="G305" s="129">
        <v>505</v>
      </c>
      <c r="H305" s="129">
        <v>416</v>
      </c>
      <c r="I305" s="130" t="s">
        <v>221</v>
      </c>
      <c r="J305" s="296"/>
      <c r="K305" s="296"/>
      <c r="M305" s="303"/>
    </row>
    <row r="306" spans="1:13" s="126" customFormat="1" x14ac:dyDescent="0.25">
      <c r="A306" s="54">
        <v>196</v>
      </c>
      <c r="B306" s="55" t="s">
        <v>146</v>
      </c>
      <c r="C306" s="55" t="s">
        <v>18</v>
      </c>
      <c r="D306" s="55">
        <v>50</v>
      </c>
      <c r="E306" s="186">
        <v>4.5999999999999996</v>
      </c>
      <c r="F306" s="133">
        <v>29.08</v>
      </c>
      <c r="G306" s="133">
        <v>27.34</v>
      </c>
      <c r="H306" s="133">
        <v>20.99</v>
      </c>
      <c r="I306" s="134" t="s">
        <v>133</v>
      </c>
      <c r="J306" s="298">
        <v>1846</v>
      </c>
      <c r="K306" s="298">
        <v>5</v>
      </c>
      <c r="M306" s="303"/>
    </row>
    <row r="307" spans="1:13" s="126" customFormat="1" x14ac:dyDescent="0.25">
      <c r="A307" s="137"/>
      <c r="B307" s="138"/>
      <c r="C307" s="138"/>
      <c r="D307" s="138" t="s">
        <v>93</v>
      </c>
      <c r="E307" s="183">
        <v>512</v>
      </c>
      <c r="F307" s="129">
        <v>380</v>
      </c>
      <c r="G307" s="129">
        <v>655</v>
      </c>
      <c r="H307" s="129">
        <v>299</v>
      </c>
      <c r="I307" s="130" t="s">
        <v>130</v>
      </c>
      <c r="J307" s="296"/>
      <c r="K307" s="296"/>
      <c r="M307" s="303"/>
    </row>
    <row r="308" spans="1:13" s="126" customFormat="1" x14ac:dyDescent="0.25">
      <c r="A308" s="54">
        <v>260</v>
      </c>
      <c r="B308" s="55" t="s">
        <v>145</v>
      </c>
      <c r="C308" s="55" t="s">
        <v>20</v>
      </c>
      <c r="D308" s="55">
        <v>50</v>
      </c>
      <c r="E308" s="186">
        <v>3.5</v>
      </c>
      <c r="F308" s="133">
        <v>24.88</v>
      </c>
      <c r="G308" s="133">
        <v>28.09</v>
      </c>
      <c r="H308" s="133">
        <v>23.29</v>
      </c>
      <c r="I308" s="134" t="s">
        <v>186</v>
      </c>
      <c r="J308" s="298">
        <v>1782</v>
      </c>
      <c r="K308" s="298">
        <v>6</v>
      </c>
      <c r="M308" s="303"/>
    </row>
    <row r="309" spans="1:13" s="126" customFormat="1" x14ac:dyDescent="0.25">
      <c r="A309" s="137"/>
      <c r="B309" s="138"/>
      <c r="C309" s="138"/>
      <c r="D309" s="138" t="s">
        <v>93</v>
      </c>
      <c r="E309" s="183">
        <v>255</v>
      </c>
      <c r="F309" s="129">
        <v>307</v>
      </c>
      <c r="G309" s="129">
        <v>598</v>
      </c>
      <c r="H309" s="129">
        <v>344</v>
      </c>
      <c r="I309" s="130" t="s">
        <v>222</v>
      </c>
      <c r="J309" s="296"/>
      <c r="K309" s="296"/>
      <c r="M309" s="303"/>
    </row>
    <row r="310" spans="1:13" s="126" customFormat="1" x14ac:dyDescent="0.25">
      <c r="A310" s="54">
        <v>271</v>
      </c>
      <c r="B310" s="55" t="s">
        <v>149</v>
      </c>
      <c r="C310" s="55" t="s">
        <v>20</v>
      </c>
      <c r="D310" s="55">
        <v>50</v>
      </c>
      <c r="E310" s="186">
        <v>3.72</v>
      </c>
      <c r="F310" s="133">
        <v>31.27</v>
      </c>
      <c r="G310" s="133">
        <v>41.13</v>
      </c>
      <c r="H310" s="133">
        <v>32.26</v>
      </c>
      <c r="I310" s="134" t="s">
        <v>223</v>
      </c>
      <c r="J310" s="298">
        <v>1253</v>
      </c>
      <c r="K310" s="298">
        <v>7</v>
      </c>
      <c r="M310" s="303"/>
    </row>
    <row r="311" spans="1:13" s="126" customFormat="1" x14ac:dyDescent="0.25">
      <c r="A311" s="137"/>
      <c r="B311" s="138"/>
      <c r="C311" s="138"/>
      <c r="D311" s="138" t="s">
        <v>93</v>
      </c>
      <c r="E311" s="183">
        <v>303</v>
      </c>
      <c r="F311" s="129">
        <v>419</v>
      </c>
      <c r="G311" s="129">
        <v>8</v>
      </c>
      <c r="H311" s="129">
        <v>523</v>
      </c>
      <c r="I311" s="130" t="s">
        <v>130</v>
      </c>
      <c r="J311" s="296"/>
      <c r="K311" s="296"/>
      <c r="M311" s="303"/>
    </row>
    <row r="312" spans="1:13" s="126" customFormat="1" x14ac:dyDescent="0.25">
      <c r="A312" s="54">
        <v>418</v>
      </c>
      <c r="B312" s="55" t="s">
        <v>156</v>
      </c>
      <c r="C312" s="55" t="s">
        <v>144</v>
      </c>
      <c r="D312" s="55">
        <v>45</v>
      </c>
      <c r="E312" s="186">
        <v>4.8499999999999996</v>
      </c>
      <c r="F312" s="133">
        <v>33.35</v>
      </c>
      <c r="G312" s="133">
        <v>27.44</v>
      </c>
      <c r="H312" s="133">
        <v>28.45</v>
      </c>
      <c r="I312" s="134" t="s">
        <v>193</v>
      </c>
      <c r="J312" s="298">
        <v>2399</v>
      </c>
      <c r="K312" s="298">
        <v>1</v>
      </c>
      <c r="M312" s="303"/>
    </row>
    <row r="313" spans="1:13" s="126" customFormat="1" x14ac:dyDescent="0.25">
      <c r="A313" s="137"/>
      <c r="B313" s="138"/>
      <c r="C313" s="138"/>
      <c r="D313" s="138" t="s">
        <v>93</v>
      </c>
      <c r="E313" s="183">
        <v>502</v>
      </c>
      <c r="F313" s="129">
        <v>429</v>
      </c>
      <c r="G313" s="129">
        <v>577</v>
      </c>
      <c r="H313" s="129">
        <v>549</v>
      </c>
      <c r="I313" s="130" t="s">
        <v>224</v>
      </c>
      <c r="J313" s="296"/>
      <c r="K313" s="296"/>
      <c r="M313" s="303"/>
    </row>
    <row r="314" spans="1:13" s="126" customFormat="1" x14ac:dyDescent="0.25">
      <c r="A314" s="54">
        <v>121</v>
      </c>
      <c r="B314" s="55" t="s">
        <v>152</v>
      </c>
      <c r="C314" s="55" t="s">
        <v>22</v>
      </c>
      <c r="D314" s="55">
        <v>45</v>
      </c>
      <c r="E314" s="186">
        <v>4.55</v>
      </c>
      <c r="F314" s="133">
        <v>24.78</v>
      </c>
      <c r="G314" s="133">
        <v>27.64</v>
      </c>
      <c r="H314" s="133">
        <v>14.22</v>
      </c>
      <c r="I314" s="134" t="s">
        <v>190</v>
      </c>
      <c r="J314" s="298">
        <v>1988</v>
      </c>
      <c r="K314" s="298">
        <v>2</v>
      </c>
      <c r="M314" s="303"/>
    </row>
    <row r="315" spans="1:13" s="126" customFormat="1" x14ac:dyDescent="0.25">
      <c r="A315" s="137"/>
      <c r="B315" s="138"/>
      <c r="C315" s="138"/>
      <c r="D315" s="138" t="s">
        <v>93</v>
      </c>
      <c r="E315" s="183">
        <v>431</v>
      </c>
      <c r="F315" s="129">
        <v>286</v>
      </c>
      <c r="G315" s="129">
        <v>562</v>
      </c>
      <c r="H315" s="129">
        <v>219</v>
      </c>
      <c r="I315" s="130" t="s">
        <v>225</v>
      </c>
      <c r="J315" s="296"/>
      <c r="K315" s="296"/>
      <c r="M315" s="303"/>
    </row>
    <row r="316" spans="1:13" s="126" customFormat="1" x14ac:dyDescent="0.25">
      <c r="A316" s="54">
        <v>436</v>
      </c>
      <c r="B316" s="55" t="s">
        <v>154</v>
      </c>
      <c r="C316" s="55" t="s">
        <v>26</v>
      </c>
      <c r="D316" s="55">
        <v>45</v>
      </c>
      <c r="E316" s="186">
        <v>4.29</v>
      </c>
      <c r="F316" s="133">
        <v>30.47</v>
      </c>
      <c r="G316" s="133">
        <v>29.86</v>
      </c>
      <c r="H316" s="133">
        <v>17.920000000000002</v>
      </c>
      <c r="I316" s="134" t="s">
        <v>191</v>
      </c>
      <c r="J316" s="298">
        <v>1738</v>
      </c>
      <c r="K316" s="298">
        <v>3</v>
      </c>
      <c r="M316" s="303"/>
    </row>
    <row r="317" spans="1:13" s="126" customFormat="1" x14ac:dyDescent="0.25">
      <c r="A317" s="137"/>
      <c r="B317" s="138"/>
      <c r="C317" s="138"/>
      <c r="D317" s="138" t="s">
        <v>93</v>
      </c>
      <c r="E317" s="183">
        <v>373</v>
      </c>
      <c r="F317" s="129">
        <v>380</v>
      </c>
      <c r="G317" s="129">
        <v>406</v>
      </c>
      <c r="H317" s="129">
        <v>302</v>
      </c>
      <c r="I317" s="130" t="s">
        <v>226</v>
      </c>
      <c r="J317" s="296"/>
      <c r="K317" s="296"/>
      <c r="M317" s="303"/>
    </row>
    <row r="318" spans="1:13" s="126" customFormat="1" x14ac:dyDescent="0.25">
      <c r="A318" s="54">
        <v>437</v>
      </c>
      <c r="B318" s="55" t="s">
        <v>155</v>
      </c>
      <c r="C318" s="55" t="s">
        <v>26</v>
      </c>
      <c r="D318" s="55">
        <v>45</v>
      </c>
      <c r="E318" s="186">
        <v>4.16</v>
      </c>
      <c r="F318" s="133">
        <v>24.32</v>
      </c>
      <c r="G318" s="133">
        <v>28.51</v>
      </c>
      <c r="H318" s="133">
        <v>16.61</v>
      </c>
      <c r="I318" s="134" t="s">
        <v>192</v>
      </c>
      <c r="J318" s="298">
        <v>1626</v>
      </c>
      <c r="K318" s="298">
        <v>4</v>
      </c>
      <c r="M318" s="303"/>
    </row>
    <row r="319" spans="1:13" s="126" customFormat="1" x14ac:dyDescent="0.25">
      <c r="A319" s="137"/>
      <c r="B319" s="138"/>
      <c r="C319" s="138"/>
      <c r="D319" s="138" t="s">
        <v>93</v>
      </c>
      <c r="E319" s="183">
        <v>345</v>
      </c>
      <c r="F319" s="129">
        <v>278</v>
      </c>
      <c r="G319" s="129">
        <v>498</v>
      </c>
      <c r="H319" s="129">
        <v>272</v>
      </c>
      <c r="I319" s="130" t="s">
        <v>227</v>
      </c>
      <c r="J319" s="296"/>
      <c r="K319" s="296"/>
      <c r="L319" s="208"/>
      <c r="M319" s="303"/>
    </row>
    <row r="320" spans="1:13" s="126" customFormat="1" x14ac:dyDescent="0.25">
      <c r="A320" s="54">
        <v>438</v>
      </c>
      <c r="B320" s="55" t="s">
        <v>157</v>
      </c>
      <c r="C320" s="55" t="s">
        <v>26</v>
      </c>
      <c r="D320" s="55">
        <v>45</v>
      </c>
      <c r="E320" s="186">
        <v>3.87</v>
      </c>
      <c r="F320" s="133">
        <v>14.32</v>
      </c>
      <c r="G320" s="133">
        <v>29.68</v>
      </c>
      <c r="H320" s="133">
        <v>7.82</v>
      </c>
      <c r="I320" s="134" t="s">
        <v>194</v>
      </c>
      <c r="J320" s="298">
        <v>1380</v>
      </c>
      <c r="K320" s="298">
        <v>5</v>
      </c>
      <c r="L320" s="208"/>
      <c r="M320" s="303"/>
    </row>
    <row r="321" spans="1:13" s="126" customFormat="1" x14ac:dyDescent="0.25">
      <c r="A321" s="137"/>
      <c r="B321" s="138"/>
      <c r="C321" s="138"/>
      <c r="D321" s="138" t="s">
        <v>93</v>
      </c>
      <c r="E321" s="183">
        <v>285</v>
      </c>
      <c r="F321" s="129">
        <v>118</v>
      </c>
      <c r="G321" s="129">
        <v>418</v>
      </c>
      <c r="H321" s="129">
        <v>82</v>
      </c>
      <c r="I321" s="130" t="s">
        <v>228</v>
      </c>
      <c r="J321" s="296"/>
      <c r="K321" s="296"/>
      <c r="L321" s="208"/>
      <c r="M321" s="303"/>
    </row>
    <row r="322" spans="1:13" s="126" customFormat="1" x14ac:dyDescent="0.25">
      <c r="A322" s="54">
        <v>249</v>
      </c>
      <c r="B322" s="55" t="s">
        <v>153</v>
      </c>
      <c r="C322" s="55" t="s">
        <v>20</v>
      </c>
      <c r="D322" s="55">
        <v>45</v>
      </c>
      <c r="E322" s="186">
        <v>0</v>
      </c>
      <c r="F322" s="133">
        <v>0</v>
      </c>
      <c r="G322" s="133">
        <v>0</v>
      </c>
      <c r="H322" s="133">
        <v>0</v>
      </c>
      <c r="I322" s="134" t="s">
        <v>133</v>
      </c>
      <c r="J322" s="298">
        <v>0</v>
      </c>
      <c r="K322" s="298"/>
      <c r="L322" s="208"/>
      <c r="M322" s="303"/>
    </row>
    <row r="323" spans="1:13" s="126" customFormat="1" x14ac:dyDescent="0.25">
      <c r="A323" s="137"/>
      <c r="B323" s="138"/>
      <c r="C323" s="138"/>
      <c r="D323" s="138" t="s">
        <v>93</v>
      </c>
      <c r="E323" s="183">
        <v>0</v>
      </c>
      <c r="F323" s="129">
        <v>0</v>
      </c>
      <c r="G323" s="129">
        <v>0</v>
      </c>
      <c r="H323" s="129">
        <v>0</v>
      </c>
      <c r="I323" s="130" t="s">
        <v>130</v>
      </c>
      <c r="J323" s="296"/>
      <c r="K323" s="296"/>
      <c r="M323" s="303"/>
    </row>
    <row r="324" spans="1:13" s="126" customFormat="1" x14ac:dyDescent="0.25">
      <c r="A324" s="54">
        <v>125</v>
      </c>
      <c r="B324" s="55" t="s">
        <v>36</v>
      </c>
      <c r="C324" s="55" t="s">
        <v>22</v>
      </c>
      <c r="D324" s="55">
        <v>45</v>
      </c>
      <c r="E324" s="186">
        <v>0</v>
      </c>
      <c r="F324" s="133">
        <v>0</v>
      </c>
      <c r="G324" s="133">
        <v>0</v>
      </c>
      <c r="H324" s="133">
        <v>0</v>
      </c>
      <c r="I324" s="134" t="s">
        <v>133</v>
      </c>
      <c r="J324" s="298">
        <v>0</v>
      </c>
      <c r="K324" s="298"/>
      <c r="M324" s="303"/>
    </row>
    <row r="325" spans="1:13" s="126" customFormat="1" x14ac:dyDescent="0.25">
      <c r="A325" s="137"/>
      <c r="B325" s="138"/>
      <c r="C325" s="138"/>
      <c r="D325" s="138" t="s">
        <v>93</v>
      </c>
      <c r="E325" s="183">
        <v>0</v>
      </c>
      <c r="F325" s="129">
        <v>0</v>
      </c>
      <c r="G325" s="129">
        <v>0</v>
      </c>
      <c r="H325" s="129">
        <v>0</v>
      </c>
      <c r="I325" s="130" t="s">
        <v>130</v>
      </c>
      <c r="J325" s="296"/>
      <c r="K325" s="296"/>
      <c r="M325" s="303"/>
    </row>
    <row r="326" spans="1:13" s="126" customFormat="1" x14ac:dyDescent="0.25">
      <c r="A326" s="54">
        <v>245</v>
      </c>
      <c r="B326" s="55" t="s">
        <v>164</v>
      </c>
      <c r="C326" s="55" t="s">
        <v>20</v>
      </c>
      <c r="D326" s="55">
        <v>40</v>
      </c>
      <c r="E326" s="186">
        <v>4.88</v>
      </c>
      <c r="F326" s="133">
        <v>29.18</v>
      </c>
      <c r="G326" s="133">
        <v>24.8</v>
      </c>
      <c r="H326" s="133">
        <v>24.44</v>
      </c>
      <c r="I326" s="134" t="s">
        <v>200</v>
      </c>
      <c r="J326" s="298">
        <v>2443</v>
      </c>
      <c r="K326" s="298">
        <v>1</v>
      </c>
      <c r="M326" s="303"/>
    </row>
    <row r="327" spans="1:13" s="126" customFormat="1" x14ac:dyDescent="0.25">
      <c r="A327" s="137"/>
      <c r="B327" s="138"/>
      <c r="C327" s="138"/>
      <c r="D327" s="138" t="s">
        <v>93</v>
      </c>
      <c r="E327" s="183">
        <v>443</v>
      </c>
      <c r="F327" s="129">
        <v>323</v>
      </c>
      <c r="G327" s="129">
        <v>725</v>
      </c>
      <c r="H327" s="129">
        <v>404</v>
      </c>
      <c r="I327" s="130" t="s">
        <v>229</v>
      </c>
      <c r="J327" s="296"/>
      <c r="K327" s="296"/>
      <c r="M327" s="303"/>
    </row>
    <row r="328" spans="1:13" s="126" customFormat="1" x14ac:dyDescent="0.25">
      <c r="A328" s="54">
        <v>432</v>
      </c>
      <c r="B328" s="55" t="s">
        <v>159</v>
      </c>
      <c r="C328" s="55" t="s">
        <v>26</v>
      </c>
      <c r="D328" s="55">
        <v>40</v>
      </c>
      <c r="E328" s="186">
        <v>4.83</v>
      </c>
      <c r="F328" s="133">
        <v>32.67</v>
      </c>
      <c r="G328" s="133">
        <v>25.02</v>
      </c>
      <c r="H328" s="133">
        <v>20.38</v>
      </c>
      <c r="I328" s="134" t="s">
        <v>196</v>
      </c>
      <c r="J328" s="298">
        <v>2085</v>
      </c>
      <c r="K328" s="298">
        <v>2</v>
      </c>
      <c r="M328" s="303"/>
    </row>
    <row r="329" spans="1:13" s="126" customFormat="1" x14ac:dyDescent="0.25">
      <c r="A329" s="137"/>
      <c r="B329" s="138"/>
      <c r="C329" s="138"/>
      <c r="D329" s="138" t="s">
        <v>93</v>
      </c>
      <c r="E329" s="183">
        <v>433</v>
      </c>
      <c r="F329" s="129">
        <v>377</v>
      </c>
      <c r="G329" s="129">
        <v>706</v>
      </c>
      <c r="H329" s="129">
        <v>318</v>
      </c>
      <c r="I329" s="130" t="s">
        <v>230</v>
      </c>
      <c r="J329" s="296"/>
      <c r="K329" s="296"/>
      <c r="M329" s="303"/>
    </row>
    <row r="330" spans="1:13" s="126" customFormat="1" x14ac:dyDescent="0.25">
      <c r="A330" s="54">
        <v>118</v>
      </c>
      <c r="B330" s="55" t="s">
        <v>160</v>
      </c>
      <c r="C330" s="55" t="s">
        <v>22</v>
      </c>
      <c r="D330" s="55">
        <v>40</v>
      </c>
      <c r="E330" s="186">
        <v>4.9000000000000004</v>
      </c>
      <c r="F330" s="133">
        <v>36.729999999999997</v>
      </c>
      <c r="G330" s="133">
        <v>27.34</v>
      </c>
      <c r="H330" s="133">
        <v>25.67</v>
      </c>
      <c r="I330" s="134" t="s">
        <v>197</v>
      </c>
      <c r="J330" s="298">
        <v>2078</v>
      </c>
      <c r="K330" s="298">
        <v>3</v>
      </c>
      <c r="M330" s="303"/>
    </row>
    <row r="331" spans="1:13" s="126" customFormat="1" x14ac:dyDescent="0.25">
      <c r="A331" s="137"/>
      <c r="B331" s="138"/>
      <c r="C331" s="138"/>
      <c r="D331" s="138" t="s">
        <v>93</v>
      </c>
      <c r="E331" s="183">
        <v>449</v>
      </c>
      <c r="F331" s="129">
        <v>441</v>
      </c>
      <c r="G331" s="129">
        <v>518</v>
      </c>
      <c r="H331" s="129">
        <v>431</v>
      </c>
      <c r="I331" s="130" t="s">
        <v>231</v>
      </c>
      <c r="J331" s="296"/>
      <c r="K331" s="296"/>
      <c r="M331" s="303"/>
    </row>
    <row r="332" spans="1:13" s="126" customFormat="1" x14ac:dyDescent="0.25">
      <c r="A332" s="54">
        <v>242</v>
      </c>
      <c r="B332" s="55" t="s">
        <v>162</v>
      </c>
      <c r="C332" s="55" t="s">
        <v>20</v>
      </c>
      <c r="D332" s="55">
        <v>40</v>
      </c>
      <c r="E332" s="186">
        <v>4.16</v>
      </c>
      <c r="F332" s="133">
        <v>24.61</v>
      </c>
      <c r="G332" s="133">
        <v>27.02</v>
      </c>
      <c r="H332" s="133">
        <v>21.68</v>
      </c>
      <c r="I332" s="134" t="s">
        <v>198</v>
      </c>
      <c r="J332" s="298">
        <v>1970</v>
      </c>
      <c r="K332" s="298">
        <v>4</v>
      </c>
      <c r="M332" s="303"/>
    </row>
    <row r="333" spans="1:13" s="126" customFormat="1" x14ac:dyDescent="0.25">
      <c r="A333" s="137"/>
      <c r="B333" s="138"/>
      <c r="C333" s="138"/>
      <c r="D333" s="138" t="s">
        <v>93</v>
      </c>
      <c r="E333" s="183">
        <v>295</v>
      </c>
      <c r="F333" s="129">
        <v>253</v>
      </c>
      <c r="G333" s="129">
        <v>543</v>
      </c>
      <c r="H333" s="129">
        <v>345</v>
      </c>
      <c r="I333" s="130" t="s">
        <v>232</v>
      </c>
      <c r="J333" s="296"/>
      <c r="K333" s="296"/>
      <c r="L333" s="208"/>
      <c r="M333" s="303"/>
    </row>
    <row r="334" spans="1:13" s="126" customFormat="1" x14ac:dyDescent="0.25">
      <c r="A334" s="54">
        <v>431</v>
      </c>
      <c r="B334" s="55" t="s">
        <v>158</v>
      </c>
      <c r="C334" s="55" t="s">
        <v>26</v>
      </c>
      <c r="D334" s="55">
        <v>40</v>
      </c>
      <c r="E334" s="186">
        <v>4.6900000000000004</v>
      </c>
      <c r="F334" s="133">
        <v>26.14</v>
      </c>
      <c r="G334" s="133">
        <v>26.95</v>
      </c>
      <c r="H334" s="133">
        <v>18.34</v>
      </c>
      <c r="I334" s="134" t="s">
        <v>195</v>
      </c>
      <c r="J334" s="298">
        <v>1786</v>
      </c>
      <c r="K334" s="298">
        <v>5</v>
      </c>
      <c r="L334" s="208"/>
      <c r="M334" s="303"/>
    </row>
    <row r="335" spans="1:13" s="126" customFormat="1" x14ac:dyDescent="0.25">
      <c r="A335" s="137"/>
      <c r="B335" s="138"/>
      <c r="C335" s="138"/>
      <c r="D335" s="138" t="s">
        <v>93</v>
      </c>
      <c r="E335" s="183">
        <v>404</v>
      </c>
      <c r="F335" s="129">
        <v>277</v>
      </c>
      <c r="G335" s="129">
        <v>548</v>
      </c>
      <c r="H335" s="129">
        <v>276</v>
      </c>
      <c r="I335" s="130" t="s">
        <v>233</v>
      </c>
      <c r="J335" s="296"/>
      <c r="K335" s="296"/>
      <c r="L335" s="208"/>
      <c r="M335" s="303"/>
    </row>
    <row r="336" spans="1:13" s="126" customFormat="1" x14ac:dyDescent="0.25">
      <c r="A336" s="54">
        <v>243</v>
      </c>
      <c r="B336" s="55" t="s">
        <v>163</v>
      </c>
      <c r="C336" s="55" t="s">
        <v>20</v>
      </c>
      <c r="D336" s="55">
        <v>40</v>
      </c>
      <c r="E336" s="186">
        <v>4.32</v>
      </c>
      <c r="F336" s="133">
        <v>20.57</v>
      </c>
      <c r="G336" s="133">
        <v>26.43</v>
      </c>
      <c r="H336" s="133">
        <v>19.23</v>
      </c>
      <c r="I336" s="134" t="s">
        <v>199</v>
      </c>
      <c r="J336" s="298">
        <v>1772</v>
      </c>
      <c r="K336" s="298">
        <v>6</v>
      </c>
      <c r="L336" s="208"/>
      <c r="M336" s="303"/>
    </row>
    <row r="337" spans="1:13" s="126" customFormat="1" x14ac:dyDescent="0.25">
      <c r="A337" s="137"/>
      <c r="B337" s="138"/>
      <c r="C337" s="138"/>
      <c r="D337" s="138" t="s">
        <v>93</v>
      </c>
      <c r="E337" s="183">
        <v>326</v>
      </c>
      <c r="F337" s="129">
        <v>193</v>
      </c>
      <c r="G337" s="129">
        <v>588</v>
      </c>
      <c r="H337" s="129">
        <v>294</v>
      </c>
      <c r="I337" s="130" t="s">
        <v>234</v>
      </c>
      <c r="J337" s="296"/>
      <c r="K337" s="296"/>
      <c r="M337" s="303"/>
    </row>
    <row r="338" spans="1:13" s="126" customFormat="1" x14ac:dyDescent="0.25">
      <c r="A338" s="54">
        <v>433</v>
      </c>
      <c r="B338" s="55" t="s">
        <v>161</v>
      </c>
      <c r="C338" s="55" t="s">
        <v>26</v>
      </c>
      <c r="D338" s="55">
        <v>40</v>
      </c>
      <c r="E338" s="186">
        <v>0</v>
      </c>
      <c r="F338" s="133">
        <v>0</v>
      </c>
      <c r="G338" s="133">
        <v>0</v>
      </c>
      <c r="H338" s="133">
        <v>0</v>
      </c>
      <c r="I338" s="134" t="s">
        <v>133</v>
      </c>
      <c r="J338" s="298">
        <v>0</v>
      </c>
      <c r="K338" s="298"/>
      <c r="M338" s="303"/>
    </row>
    <row r="339" spans="1:13" s="126" customFormat="1" x14ac:dyDescent="0.25">
      <c r="A339" s="137"/>
      <c r="B339" s="138"/>
      <c r="C339" s="138"/>
      <c r="D339" s="138" t="s">
        <v>93</v>
      </c>
      <c r="E339" s="183">
        <v>0</v>
      </c>
      <c r="F339" s="129">
        <v>0</v>
      </c>
      <c r="G339" s="129">
        <v>0</v>
      </c>
      <c r="H339" s="129">
        <v>0</v>
      </c>
      <c r="I339" s="130" t="s">
        <v>130</v>
      </c>
      <c r="J339" s="296"/>
      <c r="K339" s="296"/>
      <c r="M339" s="303"/>
    </row>
    <row r="340" spans="1:13" s="126" customFormat="1" x14ac:dyDescent="0.25">
      <c r="A340" s="54">
        <v>224</v>
      </c>
      <c r="B340" s="55" t="s">
        <v>166</v>
      </c>
      <c r="C340" s="55" t="s">
        <v>20</v>
      </c>
      <c r="D340" s="55">
        <v>35</v>
      </c>
      <c r="E340" s="186">
        <v>5.26</v>
      </c>
      <c r="F340" s="133">
        <v>32.44</v>
      </c>
      <c r="G340" s="133">
        <v>25.62</v>
      </c>
      <c r="H340" s="133">
        <v>21.33</v>
      </c>
      <c r="I340" s="134" t="s">
        <v>202</v>
      </c>
      <c r="J340" s="298">
        <v>2275</v>
      </c>
      <c r="K340" s="298">
        <v>1</v>
      </c>
      <c r="M340" s="303"/>
    </row>
    <row r="341" spans="1:13" s="126" customFormat="1" x14ac:dyDescent="0.25">
      <c r="A341" s="137"/>
      <c r="B341" s="138"/>
      <c r="C341" s="138"/>
      <c r="D341" s="138" t="s">
        <v>93</v>
      </c>
      <c r="E341" s="183">
        <v>465</v>
      </c>
      <c r="F341" s="129">
        <v>339</v>
      </c>
      <c r="G341" s="129">
        <v>588</v>
      </c>
      <c r="H341" s="129">
        <v>303</v>
      </c>
      <c r="I341" s="130" t="s">
        <v>235</v>
      </c>
      <c r="J341" s="296"/>
      <c r="K341" s="296"/>
      <c r="M341" s="303"/>
    </row>
    <row r="342" spans="1:13" s="126" customFormat="1" x14ac:dyDescent="0.25">
      <c r="A342" s="54">
        <v>105</v>
      </c>
      <c r="B342" s="55" t="s">
        <v>169</v>
      </c>
      <c r="C342" s="55" t="s">
        <v>22</v>
      </c>
      <c r="D342" s="55">
        <v>35</v>
      </c>
      <c r="E342" s="186">
        <v>5.32</v>
      </c>
      <c r="F342" s="133">
        <v>36.56</v>
      </c>
      <c r="G342" s="133">
        <v>26.03</v>
      </c>
      <c r="H342" s="133">
        <v>25.13</v>
      </c>
      <c r="I342" s="134" t="s">
        <v>204</v>
      </c>
      <c r="J342" s="298">
        <v>2218</v>
      </c>
      <c r="K342" s="298">
        <v>2</v>
      </c>
      <c r="M342" s="303"/>
    </row>
    <row r="343" spans="1:13" s="126" customFormat="1" x14ac:dyDescent="0.25">
      <c r="A343" s="137"/>
      <c r="B343" s="138"/>
      <c r="C343" s="138"/>
      <c r="D343" s="138" t="s">
        <v>93</v>
      </c>
      <c r="E343" s="183">
        <v>477</v>
      </c>
      <c r="F343" s="129">
        <v>399</v>
      </c>
      <c r="G343" s="129">
        <v>555</v>
      </c>
      <c r="H343" s="129">
        <v>376</v>
      </c>
      <c r="I343" s="130" t="s">
        <v>236</v>
      </c>
      <c r="J343" s="296"/>
      <c r="K343" s="296"/>
      <c r="M343" s="303"/>
    </row>
    <row r="344" spans="1:13" s="126" customFormat="1" x14ac:dyDescent="0.25">
      <c r="A344" s="54">
        <v>108</v>
      </c>
      <c r="B344" s="55" t="s">
        <v>172</v>
      </c>
      <c r="C344" s="55" t="s">
        <v>22</v>
      </c>
      <c r="D344" s="55">
        <v>35</v>
      </c>
      <c r="E344" s="186">
        <v>5.45</v>
      </c>
      <c r="F344" s="133">
        <v>30.61</v>
      </c>
      <c r="G344" s="133">
        <v>25.47</v>
      </c>
      <c r="H344" s="133">
        <v>22.63</v>
      </c>
      <c r="I344" s="134" t="s">
        <v>206</v>
      </c>
      <c r="J344" s="298">
        <v>2178</v>
      </c>
      <c r="K344" s="298">
        <v>3</v>
      </c>
      <c r="M344" s="303"/>
    </row>
    <row r="345" spans="1:13" s="126" customFormat="1" x14ac:dyDescent="0.25">
      <c r="A345" s="137"/>
      <c r="B345" s="138"/>
      <c r="C345" s="138"/>
      <c r="D345" s="138" t="s">
        <v>93</v>
      </c>
      <c r="E345" s="183">
        <v>506</v>
      </c>
      <c r="F345" s="129">
        <v>313</v>
      </c>
      <c r="G345" s="129">
        <v>601</v>
      </c>
      <c r="H345" s="129">
        <v>328</v>
      </c>
      <c r="I345" s="130" t="s">
        <v>237</v>
      </c>
      <c r="J345" s="296"/>
      <c r="K345" s="296"/>
      <c r="L345" s="208"/>
      <c r="M345" s="303"/>
    </row>
    <row r="346" spans="1:13" s="126" customFormat="1" x14ac:dyDescent="0.25">
      <c r="A346" s="54">
        <v>452</v>
      </c>
      <c r="B346" s="55" t="s">
        <v>170</v>
      </c>
      <c r="C346" s="55" t="s">
        <v>171</v>
      </c>
      <c r="D346" s="55">
        <v>35</v>
      </c>
      <c r="E346" s="186">
        <v>5.03</v>
      </c>
      <c r="F346" s="133">
        <v>25.3</v>
      </c>
      <c r="G346" s="133">
        <v>26.66</v>
      </c>
      <c r="H346" s="133">
        <v>18.55</v>
      </c>
      <c r="I346" s="134" t="s">
        <v>205</v>
      </c>
      <c r="J346" s="298">
        <v>1943</v>
      </c>
      <c r="K346" s="298">
        <v>4</v>
      </c>
      <c r="L346" s="208"/>
      <c r="M346" s="303"/>
    </row>
    <row r="347" spans="1:13" s="126" customFormat="1" x14ac:dyDescent="0.25">
      <c r="A347" s="137"/>
      <c r="B347" s="138"/>
      <c r="C347" s="138"/>
      <c r="D347" s="138" t="s">
        <v>93</v>
      </c>
      <c r="E347" s="183">
        <v>417</v>
      </c>
      <c r="F347" s="129">
        <v>238</v>
      </c>
      <c r="G347" s="129">
        <v>506</v>
      </c>
      <c r="H347" s="129">
        <v>250</v>
      </c>
      <c r="I347" s="130" t="s">
        <v>238</v>
      </c>
      <c r="J347" s="296"/>
      <c r="K347" s="296"/>
      <c r="L347" s="208"/>
      <c r="M347" s="303"/>
    </row>
    <row r="348" spans="1:13" s="126" customFormat="1" x14ac:dyDescent="0.25">
      <c r="A348" s="54">
        <v>104</v>
      </c>
      <c r="B348" s="55" t="s">
        <v>167</v>
      </c>
      <c r="C348" s="55" t="s">
        <v>22</v>
      </c>
      <c r="D348" s="55">
        <v>35</v>
      </c>
      <c r="E348" s="186">
        <v>5.23</v>
      </c>
      <c r="F348" s="133">
        <v>31.07</v>
      </c>
      <c r="G348" s="133">
        <v>25.93</v>
      </c>
      <c r="H348" s="133">
        <v>20.7</v>
      </c>
      <c r="I348" s="134" t="s">
        <v>203</v>
      </c>
      <c r="J348" s="298">
        <v>1907</v>
      </c>
      <c r="K348" s="298">
        <v>5</v>
      </c>
      <c r="M348" s="303"/>
    </row>
    <row r="349" spans="1:13" s="126" customFormat="1" x14ac:dyDescent="0.25">
      <c r="A349" s="137"/>
      <c r="B349" s="138"/>
      <c r="C349" s="138"/>
      <c r="D349" s="138" t="s">
        <v>93</v>
      </c>
      <c r="E349" s="183">
        <v>459</v>
      </c>
      <c r="F349" s="129">
        <v>320</v>
      </c>
      <c r="G349" s="129">
        <v>564</v>
      </c>
      <c r="H349" s="129">
        <v>291</v>
      </c>
      <c r="I349" s="130" t="s">
        <v>239</v>
      </c>
      <c r="J349" s="296"/>
      <c r="K349" s="296"/>
      <c r="M349" s="303"/>
    </row>
    <row r="350" spans="1:13" s="126" customFormat="1" x14ac:dyDescent="0.25">
      <c r="A350" s="54">
        <v>223</v>
      </c>
      <c r="B350" s="55" t="s">
        <v>165</v>
      </c>
      <c r="C350" s="55" t="s">
        <v>20</v>
      </c>
      <c r="D350" s="55">
        <v>35</v>
      </c>
      <c r="E350" s="186">
        <v>3.79</v>
      </c>
      <c r="F350" s="133">
        <v>15.43</v>
      </c>
      <c r="G350" s="133">
        <v>29.79</v>
      </c>
      <c r="H350" s="133">
        <v>14.94</v>
      </c>
      <c r="I350" s="134" t="s">
        <v>201</v>
      </c>
      <c r="J350" s="298">
        <v>862</v>
      </c>
      <c r="K350" s="298">
        <v>6</v>
      </c>
      <c r="M350" s="303"/>
    </row>
    <row r="351" spans="1:13" s="126" customFormat="1" x14ac:dyDescent="0.25">
      <c r="A351" s="137"/>
      <c r="B351" s="138"/>
      <c r="C351" s="138"/>
      <c r="D351" s="138" t="s">
        <v>93</v>
      </c>
      <c r="E351" s="183">
        <v>191</v>
      </c>
      <c r="F351" s="129">
        <v>103</v>
      </c>
      <c r="G351" s="129">
        <v>292</v>
      </c>
      <c r="H351" s="129">
        <v>183</v>
      </c>
      <c r="I351" s="130" t="s">
        <v>240</v>
      </c>
      <c r="J351" s="296"/>
      <c r="K351" s="296"/>
      <c r="M351" s="303"/>
    </row>
    <row r="352" spans="1:13" s="126" customFormat="1" x14ac:dyDescent="0.25">
      <c r="A352" s="54">
        <v>226</v>
      </c>
      <c r="B352" s="55" t="s">
        <v>168</v>
      </c>
      <c r="C352" s="55" t="s">
        <v>20</v>
      </c>
      <c r="D352" s="55">
        <v>35</v>
      </c>
      <c r="E352" s="186">
        <v>0</v>
      </c>
      <c r="F352" s="133">
        <v>0</v>
      </c>
      <c r="G352" s="133">
        <v>0</v>
      </c>
      <c r="H352" s="133">
        <v>0</v>
      </c>
      <c r="I352" s="134" t="s">
        <v>133</v>
      </c>
      <c r="J352" s="298">
        <v>0</v>
      </c>
      <c r="K352" s="298"/>
      <c r="M352" s="303"/>
    </row>
    <row r="353" spans="1:14" s="126" customFormat="1" x14ac:dyDescent="0.25">
      <c r="A353" s="137"/>
      <c r="B353" s="138"/>
      <c r="C353" s="138"/>
      <c r="D353" s="138" t="s">
        <v>93</v>
      </c>
      <c r="E353" s="183">
        <v>0</v>
      </c>
      <c r="F353" s="129">
        <v>0</v>
      </c>
      <c r="G353" s="129">
        <v>0</v>
      </c>
      <c r="H353" s="129">
        <v>0</v>
      </c>
      <c r="I353" s="130" t="s">
        <v>130</v>
      </c>
      <c r="J353" s="296"/>
      <c r="K353" s="296"/>
      <c r="M353" s="303"/>
    </row>
    <row r="354" spans="1:14" s="126" customFormat="1" x14ac:dyDescent="0.25">
      <c r="A354" s="54">
        <v>215</v>
      </c>
      <c r="B354" s="55" t="s">
        <v>173</v>
      </c>
      <c r="C354" s="55" t="s">
        <v>20</v>
      </c>
      <c r="D354" s="55">
        <v>30</v>
      </c>
      <c r="E354" s="186">
        <v>4.6100000000000003</v>
      </c>
      <c r="F354" s="133">
        <v>20.76</v>
      </c>
      <c r="G354" s="133">
        <v>26.35</v>
      </c>
      <c r="H354" s="133">
        <v>16.440000000000001</v>
      </c>
      <c r="I354" s="134" t="s">
        <v>207</v>
      </c>
      <c r="J354" s="298">
        <v>1595</v>
      </c>
      <c r="K354" s="298">
        <v>1</v>
      </c>
      <c r="M354" s="303"/>
    </row>
    <row r="355" spans="1:14" s="126" customFormat="1" x14ac:dyDescent="0.25">
      <c r="A355" s="137"/>
      <c r="B355" s="138"/>
      <c r="C355" s="138"/>
      <c r="D355" s="138" t="s">
        <v>93</v>
      </c>
      <c r="E355" s="183">
        <v>310</v>
      </c>
      <c r="F355" s="129">
        <v>172</v>
      </c>
      <c r="G355" s="129">
        <v>497</v>
      </c>
      <c r="H355" s="129">
        <v>206</v>
      </c>
      <c r="I355" s="130" t="s">
        <v>241</v>
      </c>
      <c r="J355" s="296"/>
      <c r="K355" s="296"/>
      <c r="M355" s="303"/>
    </row>
    <row r="356" spans="1:14" s="126" customFormat="1" x14ac:dyDescent="0.25">
      <c r="A356" s="54">
        <v>188</v>
      </c>
      <c r="B356" s="55" t="s">
        <v>174</v>
      </c>
      <c r="C356" s="55" t="s">
        <v>18</v>
      </c>
      <c r="D356" s="55">
        <v>30</v>
      </c>
      <c r="E356" s="186">
        <v>0</v>
      </c>
      <c r="F356" s="133">
        <v>0</v>
      </c>
      <c r="G356" s="133">
        <v>0</v>
      </c>
      <c r="H356" s="133">
        <v>0</v>
      </c>
      <c r="I356" s="134" t="s">
        <v>133</v>
      </c>
      <c r="J356" s="298">
        <v>0</v>
      </c>
      <c r="K356" s="298"/>
      <c r="M356" s="303"/>
    </row>
    <row r="357" spans="1:14" s="126" customFormat="1" x14ac:dyDescent="0.25">
      <c r="A357" s="137"/>
      <c r="B357" s="138"/>
      <c r="C357" s="138"/>
      <c r="D357" s="138" t="s">
        <v>93</v>
      </c>
      <c r="E357" s="183">
        <v>0</v>
      </c>
      <c r="F357" s="129">
        <v>0</v>
      </c>
      <c r="G357" s="129">
        <v>0</v>
      </c>
      <c r="H357" s="129">
        <v>0</v>
      </c>
      <c r="I357" s="130" t="s">
        <v>130</v>
      </c>
      <c r="J357" s="296"/>
      <c r="K357" s="296"/>
      <c r="M357" s="303"/>
    </row>
    <row r="358" spans="1:14" s="126" customFormat="1" x14ac:dyDescent="0.25">
      <c r="A358" s="54">
        <v>218</v>
      </c>
      <c r="B358" s="55" t="s">
        <v>175</v>
      </c>
      <c r="C358" s="55" t="s">
        <v>20</v>
      </c>
      <c r="D358" s="55">
        <v>30</v>
      </c>
      <c r="E358" s="186">
        <v>0</v>
      </c>
      <c r="F358" s="133">
        <v>0</v>
      </c>
      <c r="G358" s="133">
        <v>0</v>
      </c>
      <c r="H358" s="133">
        <v>0</v>
      </c>
      <c r="I358" s="134" t="s">
        <v>133</v>
      </c>
      <c r="J358" s="298">
        <v>0</v>
      </c>
      <c r="K358" s="298"/>
      <c r="M358" s="303"/>
    </row>
    <row r="359" spans="1:14" s="126" customFormat="1" x14ac:dyDescent="0.25">
      <c r="A359" s="137"/>
      <c r="B359" s="138"/>
      <c r="C359" s="138"/>
      <c r="D359" s="138" t="s">
        <v>93</v>
      </c>
      <c r="E359" s="183">
        <v>0</v>
      </c>
      <c r="F359" s="129">
        <v>0</v>
      </c>
      <c r="G359" s="129">
        <v>0</v>
      </c>
      <c r="H359" s="129">
        <v>0</v>
      </c>
      <c r="I359" s="130" t="s">
        <v>130</v>
      </c>
      <c r="J359" s="296"/>
      <c r="K359" s="296"/>
      <c r="M359" s="303"/>
    </row>
    <row r="360" spans="1:14" ht="6.75" customHeight="1" thickBot="1" x14ac:dyDescent="0.3">
      <c r="A360" s="21"/>
      <c r="B360" s="22"/>
      <c r="C360" s="22"/>
      <c r="D360" s="22"/>
      <c r="E360" s="189"/>
      <c r="F360" s="141"/>
      <c r="G360" s="141"/>
      <c r="H360" s="141"/>
      <c r="I360" s="143" t="s">
        <v>242</v>
      </c>
      <c r="J360" s="26"/>
      <c r="K360" s="26"/>
      <c r="M360" s="126"/>
      <c r="N360" s="126"/>
    </row>
    <row r="361" spans="1:14" x14ac:dyDescent="0.25">
      <c r="M361" s="126"/>
      <c r="N361" s="126"/>
    </row>
  </sheetData>
  <mergeCells count="120">
    <mergeCell ref="J358:J359"/>
    <mergeCell ref="K358:K359"/>
    <mergeCell ref="M358:M359"/>
    <mergeCell ref="J354:J355"/>
    <mergeCell ref="K354:K355"/>
    <mergeCell ref="M354:M355"/>
    <mergeCell ref="J356:J357"/>
    <mergeCell ref="K356:K357"/>
    <mergeCell ref="M356:M357"/>
    <mergeCell ref="J350:J351"/>
    <mergeCell ref="K350:K351"/>
    <mergeCell ref="M350:M351"/>
    <mergeCell ref="J352:J353"/>
    <mergeCell ref="K352:K353"/>
    <mergeCell ref="M352:M353"/>
    <mergeCell ref="J346:J347"/>
    <mergeCell ref="K346:K347"/>
    <mergeCell ref="M346:M347"/>
    <mergeCell ref="J348:J349"/>
    <mergeCell ref="K348:K349"/>
    <mergeCell ref="M348:M349"/>
    <mergeCell ref="J342:J343"/>
    <mergeCell ref="K342:K343"/>
    <mergeCell ref="M342:M343"/>
    <mergeCell ref="J344:J345"/>
    <mergeCell ref="K344:K345"/>
    <mergeCell ref="M344:M345"/>
    <mergeCell ref="J338:J339"/>
    <mergeCell ref="K338:K339"/>
    <mergeCell ref="M338:M339"/>
    <mergeCell ref="J340:J341"/>
    <mergeCell ref="K340:K341"/>
    <mergeCell ref="M340:M341"/>
    <mergeCell ref="J334:J335"/>
    <mergeCell ref="K334:K335"/>
    <mergeCell ref="M334:M335"/>
    <mergeCell ref="J336:J337"/>
    <mergeCell ref="K336:K337"/>
    <mergeCell ref="M336:M337"/>
    <mergeCell ref="J330:J331"/>
    <mergeCell ref="K330:K331"/>
    <mergeCell ref="M330:M331"/>
    <mergeCell ref="J332:J333"/>
    <mergeCell ref="K332:K333"/>
    <mergeCell ref="M332:M333"/>
    <mergeCell ref="J326:J327"/>
    <mergeCell ref="K326:K327"/>
    <mergeCell ref="M326:M327"/>
    <mergeCell ref="J328:J329"/>
    <mergeCell ref="K328:K329"/>
    <mergeCell ref="M328:M329"/>
    <mergeCell ref="J322:J323"/>
    <mergeCell ref="K322:K323"/>
    <mergeCell ref="M322:M323"/>
    <mergeCell ref="J324:J325"/>
    <mergeCell ref="K324:K325"/>
    <mergeCell ref="M324:M325"/>
    <mergeCell ref="J318:J319"/>
    <mergeCell ref="K318:K319"/>
    <mergeCell ref="M318:M319"/>
    <mergeCell ref="J320:J321"/>
    <mergeCell ref="K320:K321"/>
    <mergeCell ref="M320:M321"/>
    <mergeCell ref="J314:J315"/>
    <mergeCell ref="K314:K315"/>
    <mergeCell ref="M314:M315"/>
    <mergeCell ref="J316:J317"/>
    <mergeCell ref="K316:K317"/>
    <mergeCell ref="M316:M317"/>
    <mergeCell ref="J310:J311"/>
    <mergeCell ref="K310:K311"/>
    <mergeCell ref="M310:M311"/>
    <mergeCell ref="J312:J313"/>
    <mergeCell ref="K312:K313"/>
    <mergeCell ref="M312:M313"/>
    <mergeCell ref="J306:J307"/>
    <mergeCell ref="K306:K307"/>
    <mergeCell ref="M306:M307"/>
    <mergeCell ref="J308:J309"/>
    <mergeCell ref="K308:K309"/>
    <mergeCell ref="M308:M309"/>
    <mergeCell ref="J302:J303"/>
    <mergeCell ref="K302:K303"/>
    <mergeCell ref="M302:M303"/>
    <mergeCell ref="J304:J305"/>
    <mergeCell ref="K304:K305"/>
    <mergeCell ref="M304:M305"/>
    <mergeCell ref="J298:J299"/>
    <mergeCell ref="K298:K299"/>
    <mergeCell ref="M298:M299"/>
    <mergeCell ref="J300:J301"/>
    <mergeCell ref="K300:K301"/>
    <mergeCell ref="M300:M301"/>
    <mergeCell ref="J294:J295"/>
    <mergeCell ref="K294:K295"/>
    <mergeCell ref="M294:M295"/>
    <mergeCell ref="J296:J297"/>
    <mergeCell ref="K296:K297"/>
    <mergeCell ref="M296:M297"/>
    <mergeCell ref="J290:J291"/>
    <mergeCell ref="K290:K291"/>
    <mergeCell ref="M290:M291"/>
    <mergeCell ref="J292:J293"/>
    <mergeCell ref="K292:K293"/>
    <mergeCell ref="M292:M293"/>
    <mergeCell ref="E187:G187"/>
    <mergeCell ref="E5:G5"/>
    <mergeCell ref="E92:G92"/>
    <mergeCell ref="J286:J287"/>
    <mergeCell ref="K286:K287"/>
    <mergeCell ref="M286:M287"/>
    <mergeCell ref="J288:J289"/>
    <mergeCell ref="K288:K289"/>
    <mergeCell ref="M288:M289"/>
    <mergeCell ref="J282:J283"/>
    <mergeCell ref="K282:K283"/>
    <mergeCell ref="M282:M283"/>
    <mergeCell ref="J284:J285"/>
    <mergeCell ref="K284:K285"/>
    <mergeCell ref="M284:M28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1"/>
  <sheetViews>
    <sheetView tabSelected="1" topLeftCell="A128" workbookViewId="0">
      <selection activeCell="I137" sqref="I137:I138"/>
    </sheetView>
  </sheetViews>
  <sheetFormatPr baseColWidth="10" defaultRowHeight="15" x14ac:dyDescent="0.25"/>
  <cols>
    <col min="1" max="1" width="8.28515625" bestFit="1" customWidth="1"/>
    <col min="2" max="2" width="31.5703125" bestFit="1" customWidth="1"/>
    <col min="4" max="9" width="7.85546875" customWidth="1"/>
  </cols>
  <sheetData>
    <row r="2" spans="1:9" x14ac:dyDescent="0.25">
      <c r="A2" s="1" t="s">
        <v>0</v>
      </c>
      <c r="B2" s="1" t="s">
        <v>243</v>
      </c>
    </row>
    <row r="3" spans="1:9" x14ac:dyDescent="0.25">
      <c r="A3" s="1"/>
      <c r="B3" s="2" t="s">
        <v>44</v>
      </c>
    </row>
    <row r="4" spans="1:9" x14ac:dyDescent="0.25">
      <c r="A4" s="1"/>
      <c r="B4" s="2" t="s">
        <v>95</v>
      </c>
    </row>
    <row r="5" spans="1:9" ht="15.75" thickBot="1" x14ac:dyDescent="0.3">
      <c r="A5" s="1"/>
      <c r="B5" s="1" t="s">
        <v>4</v>
      </c>
    </row>
    <row r="6" spans="1:9" ht="15.75" thickBot="1" x14ac:dyDescent="0.3">
      <c r="B6" s="1" t="s">
        <v>244</v>
      </c>
      <c r="E6" s="288" t="s">
        <v>46</v>
      </c>
      <c r="F6" s="289"/>
      <c r="G6" s="290"/>
      <c r="H6" s="32" t="s">
        <v>42</v>
      </c>
    </row>
    <row r="7" spans="1:9" ht="15.7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4">
        <v>1</v>
      </c>
      <c r="F7" s="34">
        <v>2</v>
      </c>
      <c r="G7" s="6">
        <v>3</v>
      </c>
      <c r="H7" s="35" t="s">
        <v>13</v>
      </c>
      <c r="I7" s="37" t="s">
        <v>14</v>
      </c>
    </row>
    <row r="8" spans="1:9" x14ac:dyDescent="0.25">
      <c r="A8" s="178">
        <v>408</v>
      </c>
      <c r="B8" s="11" t="s">
        <v>245</v>
      </c>
      <c r="C8" s="11" t="s">
        <v>20</v>
      </c>
      <c r="D8" s="17">
        <v>80</v>
      </c>
      <c r="E8" s="70">
        <v>4.79</v>
      </c>
      <c r="F8" s="71">
        <v>5.05</v>
      </c>
      <c r="G8" s="72">
        <v>4.9800000000000004</v>
      </c>
      <c r="H8" s="99">
        <v>5.05</v>
      </c>
      <c r="I8" s="30">
        <v>560</v>
      </c>
    </row>
    <row r="9" spans="1:9" x14ac:dyDescent="0.25">
      <c r="A9" s="69">
        <v>406</v>
      </c>
      <c r="B9" s="11" t="s">
        <v>246</v>
      </c>
      <c r="C9" s="11" t="s">
        <v>20</v>
      </c>
      <c r="D9" s="17">
        <v>75</v>
      </c>
      <c r="E9" s="74">
        <v>8.06</v>
      </c>
      <c r="F9" s="75">
        <v>8.06</v>
      </c>
      <c r="G9" s="76">
        <v>7.78</v>
      </c>
      <c r="H9" s="104">
        <v>8.06</v>
      </c>
      <c r="I9" s="31">
        <v>845</v>
      </c>
    </row>
    <row r="10" spans="1:9" x14ac:dyDescent="0.25">
      <c r="A10" s="69">
        <v>396</v>
      </c>
      <c r="B10" s="11" t="s">
        <v>247</v>
      </c>
      <c r="C10" s="11" t="s">
        <v>20</v>
      </c>
      <c r="D10" s="17">
        <v>65</v>
      </c>
      <c r="E10" s="74">
        <v>7.68</v>
      </c>
      <c r="F10" s="75">
        <v>8.0500000000000007</v>
      </c>
      <c r="G10" s="199">
        <v>8.33</v>
      </c>
      <c r="H10" s="104">
        <v>8.33</v>
      </c>
      <c r="I10" s="31">
        <v>782</v>
      </c>
    </row>
    <row r="11" spans="1:9" x14ac:dyDescent="0.25">
      <c r="A11" s="69">
        <v>397</v>
      </c>
      <c r="B11" s="11" t="s">
        <v>248</v>
      </c>
      <c r="C11" s="11" t="s">
        <v>20</v>
      </c>
      <c r="D11" s="17">
        <v>65</v>
      </c>
      <c r="E11" s="74">
        <v>5.4</v>
      </c>
      <c r="F11" s="75">
        <v>5.85</v>
      </c>
      <c r="G11" s="76">
        <v>4.7300000000000004</v>
      </c>
      <c r="H11" s="104">
        <v>5.85</v>
      </c>
      <c r="I11" s="31">
        <v>510</v>
      </c>
    </row>
    <row r="12" spans="1:9" x14ac:dyDescent="0.25">
      <c r="A12" s="69">
        <v>398</v>
      </c>
      <c r="B12" s="11" t="s">
        <v>249</v>
      </c>
      <c r="C12" s="11" t="s">
        <v>20</v>
      </c>
      <c r="D12" s="17">
        <v>65</v>
      </c>
      <c r="E12" s="74">
        <v>6.18</v>
      </c>
      <c r="F12" s="75">
        <v>6.35</v>
      </c>
      <c r="G12" s="76">
        <v>5.91</v>
      </c>
      <c r="H12" s="104">
        <v>6.35</v>
      </c>
      <c r="I12" s="31">
        <v>565</v>
      </c>
    </row>
    <row r="13" spans="1:9" x14ac:dyDescent="0.25">
      <c r="A13" s="69">
        <v>402</v>
      </c>
      <c r="B13" s="11" t="s">
        <v>250</v>
      </c>
      <c r="C13" s="11" t="s">
        <v>20</v>
      </c>
      <c r="D13" s="17">
        <v>65</v>
      </c>
      <c r="E13" s="74">
        <v>4.83</v>
      </c>
      <c r="F13" s="75">
        <v>6.28</v>
      </c>
      <c r="G13" s="76">
        <v>6.23</v>
      </c>
      <c r="H13" s="104">
        <v>6.28</v>
      </c>
      <c r="I13" s="31">
        <v>557</v>
      </c>
    </row>
    <row r="14" spans="1:9" x14ac:dyDescent="0.25">
      <c r="A14" s="69">
        <v>424</v>
      </c>
      <c r="B14" s="11" t="s">
        <v>251</v>
      </c>
      <c r="C14" s="11" t="s">
        <v>144</v>
      </c>
      <c r="D14" s="17">
        <v>60</v>
      </c>
      <c r="E14" s="74"/>
      <c r="F14" s="75"/>
      <c r="G14" s="76"/>
      <c r="H14" s="104">
        <v>0</v>
      </c>
      <c r="I14" s="31">
        <v>0</v>
      </c>
    </row>
    <row r="15" spans="1:9" x14ac:dyDescent="0.25">
      <c r="A15" s="69">
        <v>388</v>
      </c>
      <c r="B15" s="11" t="s">
        <v>252</v>
      </c>
      <c r="C15" s="11" t="s">
        <v>20</v>
      </c>
      <c r="D15" s="17">
        <v>55</v>
      </c>
      <c r="E15" s="74">
        <v>7.08</v>
      </c>
      <c r="F15" s="102">
        <v>6.78</v>
      </c>
      <c r="G15" s="76">
        <v>7.12</v>
      </c>
      <c r="H15" s="104">
        <v>7.12</v>
      </c>
      <c r="I15" s="31">
        <v>513</v>
      </c>
    </row>
    <row r="16" spans="1:9" x14ac:dyDescent="0.25">
      <c r="A16" s="69">
        <v>186</v>
      </c>
      <c r="B16" s="11" t="s">
        <v>253</v>
      </c>
      <c r="C16" s="11" t="s">
        <v>254</v>
      </c>
      <c r="D16" s="17">
        <v>55</v>
      </c>
      <c r="E16" s="74">
        <v>5.63</v>
      </c>
      <c r="F16" s="75">
        <v>6.61</v>
      </c>
      <c r="G16" s="76">
        <v>7.08</v>
      </c>
      <c r="H16" s="104">
        <v>7.08</v>
      </c>
      <c r="I16" s="31">
        <v>510</v>
      </c>
    </row>
    <row r="17" spans="1:9" x14ac:dyDescent="0.25">
      <c r="A17" s="69">
        <v>187</v>
      </c>
      <c r="B17" s="11" t="s">
        <v>255</v>
      </c>
      <c r="C17" s="11" t="s">
        <v>254</v>
      </c>
      <c r="D17" s="17">
        <v>55</v>
      </c>
      <c r="E17" s="74">
        <v>5.79</v>
      </c>
      <c r="F17" s="75">
        <v>5.83</v>
      </c>
      <c r="G17" s="76">
        <v>5.67</v>
      </c>
      <c r="H17" s="104">
        <v>5.83</v>
      </c>
      <c r="I17" s="31">
        <v>399</v>
      </c>
    </row>
    <row r="18" spans="1:9" x14ac:dyDescent="0.25">
      <c r="A18" s="69">
        <v>172</v>
      </c>
      <c r="B18" s="11" t="s">
        <v>256</v>
      </c>
      <c r="C18" s="11" t="s">
        <v>22</v>
      </c>
      <c r="D18" s="17">
        <v>55</v>
      </c>
      <c r="E18" s="74" t="s">
        <v>43</v>
      </c>
      <c r="F18" s="75">
        <v>5.63</v>
      </c>
      <c r="G18" s="76">
        <v>5.57</v>
      </c>
      <c r="H18" s="104">
        <v>5.63</v>
      </c>
      <c r="I18" s="31">
        <v>381</v>
      </c>
    </row>
    <row r="19" spans="1:9" x14ac:dyDescent="0.25">
      <c r="A19" s="69">
        <v>414</v>
      </c>
      <c r="B19" s="11" t="s">
        <v>257</v>
      </c>
      <c r="C19" s="11" t="s">
        <v>120</v>
      </c>
      <c r="D19" s="17">
        <v>55</v>
      </c>
      <c r="E19" s="74">
        <v>10.51</v>
      </c>
      <c r="F19" s="75">
        <v>11.15</v>
      </c>
      <c r="G19" s="76">
        <v>10.52</v>
      </c>
      <c r="H19" s="104">
        <v>11.15</v>
      </c>
      <c r="I19" s="31">
        <v>880</v>
      </c>
    </row>
    <row r="20" spans="1:9" x14ac:dyDescent="0.25">
      <c r="A20" s="69">
        <v>469</v>
      </c>
      <c r="B20" s="11" t="s">
        <v>258</v>
      </c>
      <c r="C20" s="11" t="s">
        <v>22</v>
      </c>
      <c r="D20" s="17">
        <v>55</v>
      </c>
      <c r="E20" s="74"/>
      <c r="F20" s="75"/>
      <c r="G20" s="76"/>
      <c r="H20" s="104">
        <v>0</v>
      </c>
      <c r="I20" s="31">
        <v>0</v>
      </c>
    </row>
    <row r="21" spans="1:9" x14ac:dyDescent="0.25">
      <c r="A21" s="69">
        <v>375</v>
      </c>
      <c r="B21" s="11" t="s">
        <v>259</v>
      </c>
      <c r="C21" s="11" t="s">
        <v>20</v>
      </c>
      <c r="D21" s="17">
        <v>50</v>
      </c>
      <c r="E21" s="74"/>
      <c r="F21" s="75">
        <v>13.7</v>
      </c>
      <c r="G21" s="76">
        <v>13.53</v>
      </c>
      <c r="H21" s="104">
        <v>13.7</v>
      </c>
      <c r="I21" s="31">
        <v>1014</v>
      </c>
    </row>
    <row r="22" spans="1:9" x14ac:dyDescent="0.25">
      <c r="A22" s="69">
        <v>376</v>
      </c>
      <c r="B22" s="11" t="s">
        <v>260</v>
      </c>
      <c r="C22" s="11" t="s">
        <v>20</v>
      </c>
      <c r="D22" s="17">
        <v>50</v>
      </c>
      <c r="E22" s="74">
        <v>8.4</v>
      </c>
      <c r="F22" s="75">
        <v>8.1999999999999993</v>
      </c>
      <c r="G22" s="76">
        <v>8.24</v>
      </c>
      <c r="H22" s="104">
        <v>8.4</v>
      </c>
      <c r="I22" s="31">
        <v>567</v>
      </c>
    </row>
    <row r="23" spans="1:9" x14ac:dyDescent="0.25">
      <c r="A23" s="69">
        <v>382</v>
      </c>
      <c r="B23" s="11" t="s">
        <v>261</v>
      </c>
      <c r="C23" s="11" t="s">
        <v>20</v>
      </c>
      <c r="D23" s="17">
        <v>50</v>
      </c>
      <c r="E23" s="74"/>
      <c r="F23" s="75"/>
      <c r="G23" s="199"/>
      <c r="H23" s="104">
        <v>0</v>
      </c>
      <c r="I23" s="31">
        <v>0</v>
      </c>
    </row>
    <row r="24" spans="1:9" x14ac:dyDescent="0.25">
      <c r="A24" s="69">
        <v>384</v>
      </c>
      <c r="B24" s="11" t="s">
        <v>262</v>
      </c>
      <c r="C24" s="11" t="s">
        <v>20</v>
      </c>
      <c r="D24" s="17">
        <v>50</v>
      </c>
      <c r="E24" s="74"/>
      <c r="F24" s="75"/>
      <c r="G24" s="76"/>
      <c r="H24" s="104" t="s">
        <v>180</v>
      </c>
      <c r="I24" s="31"/>
    </row>
    <row r="25" spans="1:9" x14ac:dyDescent="0.25">
      <c r="A25" s="69">
        <v>385</v>
      </c>
      <c r="B25" s="11" t="s">
        <v>263</v>
      </c>
      <c r="C25" s="11" t="s">
        <v>20</v>
      </c>
      <c r="D25" s="17">
        <v>50</v>
      </c>
      <c r="E25" s="74">
        <v>6.13</v>
      </c>
      <c r="F25" s="75">
        <v>5.8</v>
      </c>
      <c r="G25" s="76">
        <v>6</v>
      </c>
      <c r="H25" s="104">
        <v>6.13</v>
      </c>
      <c r="I25" s="31">
        <v>381</v>
      </c>
    </row>
    <row r="26" spans="1:9" x14ac:dyDescent="0.25">
      <c r="A26" s="69">
        <v>357</v>
      </c>
      <c r="B26" s="11" t="s">
        <v>264</v>
      </c>
      <c r="C26" s="11" t="s">
        <v>20</v>
      </c>
      <c r="D26" s="17">
        <v>45</v>
      </c>
      <c r="E26" s="74">
        <v>9.1199999999999992</v>
      </c>
      <c r="F26" s="75">
        <v>9.14</v>
      </c>
      <c r="G26" s="76">
        <v>8.92</v>
      </c>
      <c r="H26" s="104">
        <v>9.14</v>
      </c>
      <c r="I26" s="31">
        <v>589</v>
      </c>
    </row>
    <row r="27" spans="1:9" x14ac:dyDescent="0.25">
      <c r="A27" s="69">
        <v>185</v>
      </c>
      <c r="B27" s="11" t="s">
        <v>265</v>
      </c>
      <c r="C27" s="11" t="s">
        <v>254</v>
      </c>
      <c r="D27" s="17">
        <v>45</v>
      </c>
      <c r="E27" s="74">
        <v>6.55</v>
      </c>
      <c r="F27" s="75">
        <v>6.53</v>
      </c>
      <c r="G27" s="76">
        <v>6.16</v>
      </c>
      <c r="H27" s="104">
        <v>6.55</v>
      </c>
      <c r="I27" s="31">
        <v>388</v>
      </c>
    </row>
    <row r="28" spans="1:9" x14ac:dyDescent="0.25">
      <c r="A28" s="69">
        <v>351</v>
      </c>
      <c r="B28" s="11" t="s">
        <v>266</v>
      </c>
      <c r="C28" s="11" t="s">
        <v>20</v>
      </c>
      <c r="D28" s="17">
        <v>40</v>
      </c>
      <c r="E28" s="74">
        <v>8.09</v>
      </c>
      <c r="F28" s="102">
        <v>8.33</v>
      </c>
      <c r="G28" s="76">
        <v>8.24</v>
      </c>
      <c r="H28" s="104">
        <v>8.33</v>
      </c>
      <c r="I28" s="31">
        <v>480</v>
      </c>
    </row>
    <row r="29" spans="1:9" x14ac:dyDescent="0.25">
      <c r="A29" s="69">
        <v>353</v>
      </c>
      <c r="B29" s="11" t="s">
        <v>267</v>
      </c>
      <c r="C29" s="11" t="s">
        <v>20</v>
      </c>
      <c r="D29" s="17">
        <v>40</v>
      </c>
      <c r="E29" s="74"/>
      <c r="F29" s="75">
        <v>5.24</v>
      </c>
      <c r="G29" s="76">
        <v>6.3</v>
      </c>
      <c r="H29" s="104">
        <v>6.3</v>
      </c>
      <c r="I29" s="31">
        <v>334</v>
      </c>
    </row>
    <row r="30" spans="1:9" x14ac:dyDescent="0.25">
      <c r="A30" s="69">
        <v>355</v>
      </c>
      <c r="B30" s="11" t="s">
        <v>268</v>
      </c>
      <c r="C30" s="11" t="s">
        <v>20</v>
      </c>
      <c r="D30" s="17">
        <v>40</v>
      </c>
      <c r="E30" s="74">
        <v>8.16</v>
      </c>
      <c r="F30" s="75">
        <v>7.74</v>
      </c>
      <c r="G30" s="76">
        <v>7.56</v>
      </c>
      <c r="H30" s="104">
        <v>8.16</v>
      </c>
      <c r="I30" s="31">
        <v>467</v>
      </c>
    </row>
    <row r="31" spans="1:9" x14ac:dyDescent="0.25">
      <c r="A31" s="69">
        <v>155</v>
      </c>
      <c r="B31" s="11" t="s">
        <v>269</v>
      </c>
      <c r="C31" s="11" t="s">
        <v>22</v>
      </c>
      <c r="D31" s="17">
        <v>30</v>
      </c>
      <c r="E31" s="74">
        <v>5.67</v>
      </c>
      <c r="F31" s="75">
        <v>5.78</v>
      </c>
      <c r="G31" s="76">
        <v>5.6</v>
      </c>
      <c r="H31" s="104">
        <v>5.78</v>
      </c>
      <c r="I31" s="31">
        <v>257</v>
      </c>
    </row>
    <row r="32" spans="1:9" ht="6.75" customHeight="1" thickBot="1" x14ac:dyDescent="0.3">
      <c r="A32" s="21"/>
      <c r="B32" s="22"/>
      <c r="C32" s="22"/>
      <c r="D32" s="78"/>
      <c r="E32" s="80"/>
      <c r="F32" s="81"/>
      <c r="G32" s="82"/>
      <c r="H32" s="103"/>
      <c r="I32" s="26"/>
    </row>
    <row r="33" spans="1:9" x14ac:dyDescent="0.25">
      <c r="A33" s="145"/>
      <c r="B33" s="1"/>
    </row>
    <row r="34" spans="1:9" x14ac:dyDescent="0.25">
      <c r="A34" s="1" t="s">
        <v>0</v>
      </c>
      <c r="B34" s="1" t="s">
        <v>243</v>
      </c>
    </row>
    <row r="35" spans="1:9" x14ac:dyDescent="0.25">
      <c r="A35" s="1"/>
      <c r="B35" s="2" t="s">
        <v>60</v>
      </c>
    </row>
    <row r="36" spans="1:9" x14ac:dyDescent="0.25">
      <c r="A36" s="1"/>
      <c r="B36" s="2" t="s">
        <v>95</v>
      </c>
    </row>
    <row r="37" spans="1:9" ht="15.75" thickBot="1" x14ac:dyDescent="0.3">
      <c r="A37" s="1"/>
      <c r="B37" s="1" t="s">
        <v>4</v>
      </c>
    </row>
    <row r="38" spans="1:9" ht="15.75" thickBot="1" x14ac:dyDescent="0.3">
      <c r="B38" s="1" t="s">
        <v>270</v>
      </c>
      <c r="E38" s="288" t="s">
        <v>46</v>
      </c>
      <c r="F38" s="289"/>
      <c r="G38" s="290"/>
      <c r="H38" s="32" t="s">
        <v>42</v>
      </c>
    </row>
    <row r="39" spans="1:9" ht="15.75" thickBot="1" x14ac:dyDescent="0.3">
      <c r="A39" s="4" t="s">
        <v>6</v>
      </c>
      <c r="B39" s="5" t="s">
        <v>7</v>
      </c>
      <c r="C39" s="5" t="s">
        <v>50</v>
      </c>
      <c r="D39" s="5" t="s">
        <v>9</v>
      </c>
      <c r="E39" s="4">
        <v>1</v>
      </c>
      <c r="F39" s="34">
        <v>2</v>
      </c>
      <c r="G39" s="6">
        <v>3</v>
      </c>
      <c r="H39" s="35" t="s">
        <v>13</v>
      </c>
      <c r="I39" s="37" t="s">
        <v>14</v>
      </c>
    </row>
    <row r="40" spans="1:9" x14ac:dyDescent="0.25">
      <c r="A40" s="178">
        <v>408</v>
      </c>
      <c r="B40" s="11" t="s">
        <v>245</v>
      </c>
      <c r="C40" s="11" t="s">
        <v>20</v>
      </c>
      <c r="D40" s="11">
        <v>80</v>
      </c>
      <c r="E40" s="70">
        <v>12.78</v>
      </c>
      <c r="F40" s="71">
        <v>11.65</v>
      </c>
      <c r="G40" s="72">
        <v>12.07</v>
      </c>
      <c r="H40" s="99">
        <v>12.78</v>
      </c>
      <c r="I40" s="30">
        <v>565</v>
      </c>
    </row>
    <row r="41" spans="1:9" x14ac:dyDescent="0.25">
      <c r="A41" s="69">
        <v>406</v>
      </c>
      <c r="B41" s="11" t="s">
        <v>246</v>
      </c>
      <c r="C41" s="11" t="s">
        <v>20</v>
      </c>
      <c r="D41" s="11">
        <v>75</v>
      </c>
      <c r="E41" s="74">
        <v>15.72</v>
      </c>
      <c r="F41" s="75" t="s">
        <v>43</v>
      </c>
      <c r="G41" s="76">
        <v>14.65</v>
      </c>
      <c r="H41" s="104">
        <v>15.72</v>
      </c>
      <c r="I41" s="31">
        <v>587</v>
      </c>
    </row>
    <row r="42" spans="1:9" x14ac:dyDescent="0.25">
      <c r="A42" s="69">
        <v>396</v>
      </c>
      <c r="B42" s="11" t="s">
        <v>247</v>
      </c>
      <c r="C42" s="11" t="s">
        <v>20</v>
      </c>
      <c r="D42" s="11">
        <v>65</v>
      </c>
      <c r="E42" s="74">
        <v>15.42</v>
      </c>
      <c r="F42" s="75">
        <v>13.96</v>
      </c>
      <c r="G42" s="76">
        <v>16.850000000000001</v>
      </c>
      <c r="H42" s="104">
        <v>16.850000000000001</v>
      </c>
      <c r="I42" s="31">
        <v>488</v>
      </c>
    </row>
    <row r="43" spans="1:9" x14ac:dyDescent="0.25">
      <c r="A43" s="69">
        <v>397</v>
      </c>
      <c r="B43" s="11" t="s">
        <v>248</v>
      </c>
      <c r="C43" s="11" t="s">
        <v>20</v>
      </c>
      <c r="D43" s="11">
        <v>65</v>
      </c>
      <c r="E43" s="74">
        <v>10.71</v>
      </c>
      <c r="F43" s="75" t="s">
        <v>43</v>
      </c>
      <c r="G43" s="76">
        <v>10.72</v>
      </c>
      <c r="H43" s="104">
        <v>10.72</v>
      </c>
      <c r="I43" s="31">
        <v>279</v>
      </c>
    </row>
    <row r="44" spans="1:9" x14ac:dyDescent="0.25">
      <c r="A44" s="69">
        <v>398</v>
      </c>
      <c r="B44" s="11" t="s">
        <v>249</v>
      </c>
      <c r="C44" s="11" t="s">
        <v>20</v>
      </c>
      <c r="D44" s="11">
        <v>65</v>
      </c>
      <c r="E44" s="74">
        <v>18.100000000000001</v>
      </c>
      <c r="F44" s="102">
        <v>19.579999999999998</v>
      </c>
      <c r="G44" s="76">
        <v>18.28</v>
      </c>
      <c r="H44" s="104">
        <v>19.579999999999998</v>
      </c>
      <c r="I44" s="31">
        <v>583</v>
      </c>
    </row>
    <row r="45" spans="1:9" x14ac:dyDescent="0.25">
      <c r="A45" s="69">
        <v>402</v>
      </c>
      <c r="B45" s="11" t="s">
        <v>250</v>
      </c>
      <c r="C45" s="11" t="s">
        <v>20</v>
      </c>
      <c r="D45" s="11">
        <v>65</v>
      </c>
      <c r="E45" s="74">
        <v>22.3</v>
      </c>
      <c r="F45" s="75">
        <v>15.32</v>
      </c>
      <c r="G45" s="76">
        <v>19.45</v>
      </c>
      <c r="H45" s="104">
        <v>22.3</v>
      </c>
      <c r="I45" s="31">
        <v>677</v>
      </c>
    </row>
    <row r="46" spans="1:9" x14ac:dyDescent="0.25">
      <c r="A46" s="69">
        <v>424</v>
      </c>
      <c r="B46" s="11" t="s">
        <v>251</v>
      </c>
      <c r="C46" s="11" t="s">
        <v>144</v>
      </c>
      <c r="D46" s="11">
        <v>60</v>
      </c>
      <c r="E46" s="74"/>
      <c r="F46" s="75"/>
      <c r="G46" s="76"/>
      <c r="H46" s="104">
        <v>0</v>
      </c>
      <c r="I46" s="31">
        <v>0</v>
      </c>
    </row>
    <row r="47" spans="1:9" x14ac:dyDescent="0.25">
      <c r="A47" s="69">
        <v>388</v>
      </c>
      <c r="B47" s="11" t="s">
        <v>252</v>
      </c>
      <c r="C47" s="11" t="s">
        <v>20</v>
      </c>
      <c r="D47" s="11">
        <v>55</v>
      </c>
      <c r="E47" s="74">
        <v>17.8</v>
      </c>
      <c r="F47" s="102" t="s">
        <v>43</v>
      </c>
      <c r="G47" s="76">
        <v>18.510000000000002</v>
      </c>
      <c r="H47" s="104">
        <v>18.510000000000002</v>
      </c>
      <c r="I47" s="31">
        <v>416</v>
      </c>
    </row>
    <row r="48" spans="1:9" x14ac:dyDescent="0.25">
      <c r="A48" s="69">
        <v>186</v>
      </c>
      <c r="B48" s="11" t="s">
        <v>253</v>
      </c>
      <c r="C48" s="11" t="s">
        <v>254</v>
      </c>
      <c r="D48" s="11">
        <v>55</v>
      </c>
      <c r="E48" s="74">
        <v>26.2</v>
      </c>
      <c r="F48" s="75">
        <v>28.49</v>
      </c>
      <c r="G48" s="199">
        <v>27.22</v>
      </c>
      <c r="H48" s="104">
        <v>28.49</v>
      </c>
      <c r="I48" s="31">
        <v>691</v>
      </c>
    </row>
    <row r="49" spans="1:9" x14ac:dyDescent="0.25">
      <c r="A49" s="69">
        <v>187</v>
      </c>
      <c r="B49" s="11" t="s">
        <v>255</v>
      </c>
      <c r="C49" s="11" t="s">
        <v>254</v>
      </c>
      <c r="D49" s="11">
        <v>55</v>
      </c>
      <c r="E49" s="100">
        <v>12.15</v>
      </c>
      <c r="F49" s="102">
        <v>13.57</v>
      </c>
      <c r="G49" s="76">
        <v>11.46</v>
      </c>
      <c r="H49" s="104">
        <v>13.57</v>
      </c>
      <c r="I49" s="31">
        <v>282</v>
      </c>
    </row>
    <row r="50" spans="1:9" x14ac:dyDescent="0.25">
      <c r="A50" s="69">
        <v>172</v>
      </c>
      <c r="B50" s="11" t="s">
        <v>256</v>
      </c>
      <c r="C50" s="11" t="s">
        <v>22</v>
      </c>
      <c r="D50" s="11">
        <v>55</v>
      </c>
      <c r="E50" s="74">
        <v>11.23</v>
      </c>
      <c r="F50" s="75">
        <v>12.31</v>
      </c>
      <c r="G50" s="199">
        <v>11.45</v>
      </c>
      <c r="H50" s="104">
        <v>12.31</v>
      </c>
      <c r="I50" s="31">
        <v>249</v>
      </c>
    </row>
    <row r="51" spans="1:9" x14ac:dyDescent="0.25">
      <c r="A51" s="69">
        <v>414</v>
      </c>
      <c r="B51" s="11" t="s">
        <v>257</v>
      </c>
      <c r="C51" s="11" t="s">
        <v>120</v>
      </c>
      <c r="D51" s="11">
        <v>55</v>
      </c>
      <c r="E51" s="100">
        <v>22.55</v>
      </c>
      <c r="F51" s="102">
        <v>23.87</v>
      </c>
      <c r="G51" s="199">
        <v>23.78</v>
      </c>
      <c r="H51" s="104">
        <v>23.87</v>
      </c>
      <c r="I51" s="31">
        <v>563</v>
      </c>
    </row>
    <row r="52" spans="1:9" x14ac:dyDescent="0.25">
      <c r="A52" s="69">
        <v>469</v>
      </c>
      <c r="B52" s="11" t="s">
        <v>258</v>
      </c>
      <c r="C52" s="11" t="s">
        <v>22</v>
      </c>
      <c r="D52" s="11">
        <v>55</v>
      </c>
      <c r="E52" s="74"/>
      <c r="F52" s="75"/>
      <c r="G52" s="199"/>
      <c r="H52" s="104">
        <v>0</v>
      </c>
      <c r="I52" s="31">
        <v>0</v>
      </c>
    </row>
    <row r="53" spans="1:9" x14ac:dyDescent="0.25">
      <c r="A53" s="69">
        <v>375</v>
      </c>
      <c r="B53" s="11" t="s">
        <v>259</v>
      </c>
      <c r="C53" s="11" t="s">
        <v>20</v>
      </c>
      <c r="D53" s="11">
        <v>50</v>
      </c>
      <c r="E53" s="74" t="s">
        <v>43</v>
      </c>
      <c r="F53" s="75">
        <v>22.37</v>
      </c>
      <c r="G53" s="76">
        <v>24.74</v>
      </c>
      <c r="H53" s="104">
        <v>24.74</v>
      </c>
      <c r="I53" s="31">
        <v>524</v>
      </c>
    </row>
    <row r="54" spans="1:9" x14ac:dyDescent="0.25">
      <c r="A54" s="69">
        <v>376</v>
      </c>
      <c r="B54" s="11" t="s">
        <v>260</v>
      </c>
      <c r="C54" s="11" t="s">
        <v>20</v>
      </c>
      <c r="D54" s="11">
        <v>50</v>
      </c>
      <c r="E54" s="74">
        <v>16.399999999999999</v>
      </c>
      <c r="F54" s="75">
        <v>17.899999999999999</v>
      </c>
      <c r="G54" s="76">
        <v>16.34</v>
      </c>
      <c r="H54" s="104">
        <v>17.899999999999999</v>
      </c>
      <c r="I54" s="31">
        <v>355</v>
      </c>
    </row>
    <row r="55" spans="1:9" x14ac:dyDescent="0.25">
      <c r="A55" s="69">
        <v>382</v>
      </c>
      <c r="B55" s="11" t="s">
        <v>261</v>
      </c>
      <c r="C55" s="11" t="s">
        <v>20</v>
      </c>
      <c r="D55" s="11">
        <v>50</v>
      </c>
      <c r="E55" s="74" t="s">
        <v>43</v>
      </c>
      <c r="F55" s="75">
        <v>13.26</v>
      </c>
      <c r="G55" s="76">
        <v>13.73</v>
      </c>
      <c r="H55" s="104">
        <v>13.73</v>
      </c>
      <c r="I55" s="31">
        <v>253</v>
      </c>
    </row>
    <row r="56" spans="1:9" x14ac:dyDescent="0.25">
      <c r="A56" s="69">
        <v>384</v>
      </c>
      <c r="B56" s="11" t="s">
        <v>262</v>
      </c>
      <c r="C56" s="11" t="s">
        <v>20</v>
      </c>
      <c r="D56" s="11">
        <v>50</v>
      </c>
      <c r="E56" s="74"/>
      <c r="F56" s="75"/>
      <c r="G56" s="76"/>
      <c r="H56" s="104" t="s">
        <v>180</v>
      </c>
      <c r="I56" s="31"/>
    </row>
    <row r="57" spans="1:9" x14ac:dyDescent="0.25">
      <c r="A57" s="69">
        <v>385</v>
      </c>
      <c r="B57" s="11" t="s">
        <v>263</v>
      </c>
      <c r="C57" s="11" t="s">
        <v>20</v>
      </c>
      <c r="D57" s="11">
        <v>50</v>
      </c>
      <c r="E57" s="74">
        <v>16.829999999999998</v>
      </c>
      <c r="F57" s="102">
        <v>14.65</v>
      </c>
      <c r="G57" s="76">
        <v>17.72</v>
      </c>
      <c r="H57" s="104">
        <v>17.72</v>
      </c>
      <c r="I57" s="31">
        <v>350</v>
      </c>
    </row>
    <row r="58" spans="1:9" x14ac:dyDescent="0.25">
      <c r="A58" s="69">
        <v>357</v>
      </c>
      <c r="B58" s="11" t="s">
        <v>264</v>
      </c>
      <c r="C58" s="11" t="s">
        <v>20</v>
      </c>
      <c r="D58" s="11">
        <v>45</v>
      </c>
      <c r="E58" s="74">
        <v>17.600000000000001</v>
      </c>
      <c r="F58" s="75">
        <v>19.61</v>
      </c>
      <c r="G58" s="76">
        <v>20.48</v>
      </c>
      <c r="H58" s="104">
        <v>20.48</v>
      </c>
      <c r="I58" s="31">
        <v>393</v>
      </c>
    </row>
    <row r="59" spans="1:9" x14ac:dyDescent="0.25">
      <c r="A59" s="69">
        <v>185</v>
      </c>
      <c r="B59" s="11" t="s">
        <v>265</v>
      </c>
      <c r="C59" s="11" t="s">
        <v>254</v>
      </c>
      <c r="D59" s="11">
        <v>45</v>
      </c>
      <c r="E59" s="74">
        <v>19.170000000000002</v>
      </c>
      <c r="F59" s="75">
        <v>16.45</v>
      </c>
      <c r="G59" s="76">
        <v>16.54</v>
      </c>
      <c r="H59" s="104">
        <v>19.170000000000002</v>
      </c>
      <c r="I59" s="31">
        <v>362</v>
      </c>
    </row>
    <row r="60" spans="1:9" x14ac:dyDescent="0.25">
      <c r="A60" s="69">
        <v>351</v>
      </c>
      <c r="B60" s="11" t="s">
        <v>266</v>
      </c>
      <c r="C60" s="11" t="s">
        <v>20</v>
      </c>
      <c r="D60" s="11">
        <v>40</v>
      </c>
      <c r="E60" s="74">
        <v>17.170000000000002</v>
      </c>
      <c r="F60" s="102">
        <v>19.350000000000001</v>
      </c>
      <c r="G60" s="199">
        <v>18.21</v>
      </c>
      <c r="H60" s="104">
        <v>19.350000000000001</v>
      </c>
      <c r="I60" s="31">
        <v>330</v>
      </c>
    </row>
    <row r="61" spans="1:9" x14ac:dyDescent="0.25">
      <c r="A61" s="69">
        <v>353</v>
      </c>
      <c r="B61" s="11" t="s">
        <v>267</v>
      </c>
      <c r="C61" s="11" t="s">
        <v>20</v>
      </c>
      <c r="D61" s="11">
        <v>40</v>
      </c>
      <c r="E61" s="74">
        <v>17.46</v>
      </c>
      <c r="F61" s="75">
        <v>17.2</v>
      </c>
      <c r="G61" s="76">
        <v>16.41</v>
      </c>
      <c r="H61" s="104">
        <v>17.46</v>
      </c>
      <c r="I61" s="31">
        <v>289</v>
      </c>
    </row>
    <row r="62" spans="1:9" x14ac:dyDescent="0.25">
      <c r="A62" s="69">
        <v>355</v>
      </c>
      <c r="B62" s="11" t="s">
        <v>268</v>
      </c>
      <c r="C62" s="11" t="s">
        <v>20</v>
      </c>
      <c r="D62" s="11">
        <v>40</v>
      </c>
      <c r="E62" s="100">
        <v>12.98</v>
      </c>
      <c r="F62" s="102">
        <v>12.81</v>
      </c>
      <c r="G62" s="199">
        <v>10.79</v>
      </c>
      <c r="H62" s="104">
        <v>12.98</v>
      </c>
      <c r="I62" s="31">
        <v>195</v>
      </c>
    </row>
    <row r="63" spans="1:9" x14ac:dyDescent="0.25">
      <c r="A63" s="69">
        <v>155</v>
      </c>
      <c r="B63" s="11" t="s">
        <v>269</v>
      </c>
      <c r="C63" s="11" t="s">
        <v>22</v>
      </c>
      <c r="D63" s="11">
        <v>30</v>
      </c>
      <c r="E63" s="74">
        <v>21.08</v>
      </c>
      <c r="F63" s="75">
        <v>18.37</v>
      </c>
      <c r="G63" s="199">
        <v>18.32</v>
      </c>
      <c r="H63" s="104">
        <v>21.08</v>
      </c>
      <c r="I63" s="31">
        <v>309</v>
      </c>
    </row>
    <row r="64" spans="1:9" ht="8.25" customHeight="1" thickBot="1" x14ac:dyDescent="0.3">
      <c r="A64" s="21"/>
      <c r="B64" s="22"/>
      <c r="C64" s="22"/>
      <c r="D64" s="78"/>
      <c r="E64" s="80"/>
      <c r="F64" s="81"/>
      <c r="G64" s="82"/>
      <c r="H64" s="103"/>
      <c r="I64" s="26"/>
    </row>
    <row r="66" spans="1:9" x14ac:dyDescent="0.25">
      <c r="A66" s="1" t="s">
        <v>0</v>
      </c>
      <c r="B66" s="1" t="s">
        <v>243</v>
      </c>
    </row>
    <row r="67" spans="1:9" x14ac:dyDescent="0.25">
      <c r="A67" s="1"/>
      <c r="B67" s="2" t="s">
        <v>56</v>
      </c>
    </row>
    <row r="68" spans="1:9" x14ac:dyDescent="0.25">
      <c r="A68" s="1"/>
      <c r="B68" s="2" t="s">
        <v>95</v>
      </c>
    </row>
    <row r="69" spans="1:9" ht="15.75" thickBot="1" x14ac:dyDescent="0.3">
      <c r="A69" s="1"/>
      <c r="B69" s="1" t="s">
        <v>55</v>
      </c>
    </row>
    <row r="70" spans="1:9" ht="15.75" thickBot="1" x14ac:dyDescent="0.3">
      <c r="B70" s="1" t="s">
        <v>135</v>
      </c>
      <c r="E70" s="288" t="s">
        <v>46</v>
      </c>
      <c r="F70" s="289"/>
      <c r="G70" s="290"/>
      <c r="H70" s="32" t="s">
        <v>42</v>
      </c>
    </row>
    <row r="71" spans="1:9" ht="15.75" thickBot="1" x14ac:dyDescent="0.3">
      <c r="A71" s="4" t="s">
        <v>6</v>
      </c>
      <c r="B71" s="5" t="s">
        <v>7</v>
      </c>
      <c r="C71" s="5" t="s">
        <v>50</v>
      </c>
      <c r="D71" s="5" t="s">
        <v>9</v>
      </c>
      <c r="E71" s="4">
        <v>1</v>
      </c>
      <c r="F71" s="34">
        <v>2</v>
      </c>
      <c r="G71" s="6">
        <v>3</v>
      </c>
      <c r="H71" s="35" t="s">
        <v>13</v>
      </c>
      <c r="I71" s="37" t="s">
        <v>14</v>
      </c>
    </row>
    <row r="72" spans="1:9" x14ac:dyDescent="0.25">
      <c r="A72" s="178">
        <v>408</v>
      </c>
      <c r="B72" s="11" t="s">
        <v>245</v>
      </c>
      <c r="C72" s="11" t="s">
        <v>20</v>
      </c>
      <c r="D72" s="17">
        <v>80</v>
      </c>
      <c r="E72" s="70">
        <v>12.31</v>
      </c>
      <c r="F72" s="71">
        <v>12.35</v>
      </c>
      <c r="G72" s="72">
        <v>12.05</v>
      </c>
      <c r="H72" s="209">
        <v>12.35</v>
      </c>
      <c r="I72" s="30">
        <v>484</v>
      </c>
    </row>
    <row r="73" spans="1:9" x14ac:dyDescent="0.25">
      <c r="A73" s="69">
        <v>406</v>
      </c>
      <c r="B73" s="11" t="s">
        <v>246</v>
      </c>
      <c r="C73" s="11" t="s">
        <v>20</v>
      </c>
      <c r="D73" s="17">
        <v>75</v>
      </c>
      <c r="E73" s="74">
        <v>19.96</v>
      </c>
      <c r="F73" s="75">
        <v>20.95</v>
      </c>
      <c r="G73" s="76" t="s">
        <v>43</v>
      </c>
      <c r="H73" s="210">
        <v>20.95</v>
      </c>
      <c r="I73" s="31">
        <v>755</v>
      </c>
    </row>
    <row r="74" spans="1:9" x14ac:dyDescent="0.25">
      <c r="A74" s="69">
        <v>396</v>
      </c>
      <c r="B74" s="11" t="s">
        <v>247</v>
      </c>
      <c r="C74" s="11" t="s">
        <v>20</v>
      </c>
      <c r="D74" s="17">
        <v>65</v>
      </c>
      <c r="E74" s="100">
        <v>19.149999999999999</v>
      </c>
      <c r="F74" s="75" t="s">
        <v>43</v>
      </c>
      <c r="G74" s="199">
        <v>20.22</v>
      </c>
      <c r="H74" s="210">
        <v>20.22</v>
      </c>
      <c r="I74" s="31">
        <v>581</v>
      </c>
    </row>
    <row r="75" spans="1:9" x14ac:dyDescent="0.25">
      <c r="A75" s="69">
        <v>397</v>
      </c>
      <c r="B75" s="11" t="s">
        <v>248</v>
      </c>
      <c r="C75" s="11" t="s">
        <v>20</v>
      </c>
      <c r="D75" s="17">
        <v>65</v>
      </c>
      <c r="E75" s="74"/>
      <c r="F75" s="75"/>
      <c r="G75" s="76"/>
      <c r="H75" s="210">
        <v>0</v>
      </c>
      <c r="I75" s="31">
        <v>0</v>
      </c>
    </row>
    <row r="76" spans="1:9" x14ac:dyDescent="0.25">
      <c r="A76" s="69">
        <v>398</v>
      </c>
      <c r="B76" s="11" t="s">
        <v>249</v>
      </c>
      <c r="C76" s="11" t="s">
        <v>20</v>
      </c>
      <c r="D76" s="17">
        <v>65</v>
      </c>
      <c r="E76" s="74">
        <v>17.510000000000002</v>
      </c>
      <c r="F76" s="102">
        <v>20.07</v>
      </c>
      <c r="G76" s="76" t="s">
        <v>43</v>
      </c>
      <c r="H76" s="210">
        <v>20.07</v>
      </c>
      <c r="I76" s="31">
        <v>576</v>
      </c>
    </row>
    <row r="77" spans="1:9" x14ac:dyDescent="0.25">
      <c r="A77" s="69">
        <v>402</v>
      </c>
      <c r="B77" s="11" t="s">
        <v>250</v>
      </c>
      <c r="C77" s="11" t="s">
        <v>20</v>
      </c>
      <c r="D77" s="17">
        <v>65</v>
      </c>
      <c r="E77" s="74">
        <v>14.28</v>
      </c>
      <c r="F77" s="75">
        <v>16.899999999999999</v>
      </c>
      <c r="G77" s="199">
        <v>16.78</v>
      </c>
      <c r="H77" s="210">
        <v>16.899999999999999</v>
      </c>
      <c r="I77" s="31">
        <v>468</v>
      </c>
    </row>
    <row r="78" spans="1:9" x14ac:dyDescent="0.25">
      <c r="A78" s="69">
        <v>424</v>
      </c>
      <c r="B78" s="11" t="s">
        <v>251</v>
      </c>
      <c r="C78" s="11" t="s">
        <v>144</v>
      </c>
      <c r="D78" s="17">
        <v>60</v>
      </c>
      <c r="E78" s="100"/>
      <c r="F78" s="75"/>
      <c r="G78" s="76"/>
      <c r="H78" s="210">
        <v>0</v>
      </c>
      <c r="I78" s="31">
        <v>0</v>
      </c>
    </row>
    <row r="79" spans="1:9" x14ac:dyDescent="0.25">
      <c r="A79" s="69">
        <v>388</v>
      </c>
      <c r="B79" s="11" t="s">
        <v>252</v>
      </c>
      <c r="C79" s="11" t="s">
        <v>20</v>
      </c>
      <c r="D79" s="17">
        <v>55</v>
      </c>
      <c r="E79" s="74">
        <v>19.350000000000001</v>
      </c>
      <c r="F79" s="75">
        <v>18.09</v>
      </c>
      <c r="G79" s="199">
        <v>20.010000000000002</v>
      </c>
      <c r="H79" s="210">
        <v>20.010000000000002</v>
      </c>
      <c r="I79" s="31">
        <v>440</v>
      </c>
    </row>
    <row r="80" spans="1:9" x14ac:dyDescent="0.25">
      <c r="A80" s="69">
        <v>186</v>
      </c>
      <c r="B80" s="11" t="s">
        <v>253</v>
      </c>
      <c r="C80" s="11" t="s">
        <v>254</v>
      </c>
      <c r="D80" s="17">
        <v>55</v>
      </c>
      <c r="E80" s="74">
        <v>15.97</v>
      </c>
      <c r="F80" s="75" t="s">
        <v>43</v>
      </c>
      <c r="G80" s="199">
        <v>16.46</v>
      </c>
      <c r="H80" s="210">
        <v>16.46</v>
      </c>
      <c r="I80" s="31">
        <v>345</v>
      </c>
    </row>
    <row r="81" spans="1:9" x14ac:dyDescent="0.25">
      <c r="A81" s="69">
        <v>187</v>
      </c>
      <c r="B81" s="11" t="s">
        <v>255</v>
      </c>
      <c r="C81" s="11" t="s">
        <v>254</v>
      </c>
      <c r="D81" s="17">
        <v>55</v>
      </c>
      <c r="E81" s="74">
        <v>14.62</v>
      </c>
      <c r="F81" s="75">
        <v>15.34</v>
      </c>
      <c r="G81" s="76">
        <v>13.69</v>
      </c>
      <c r="H81" s="210">
        <v>15.34</v>
      </c>
      <c r="I81" s="31">
        <v>316</v>
      </c>
    </row>
    <row r="82" spans="1:9" x14ac:dyDescent="0.25">
      <c r="A82" s="69">
        <v>172</v>
      </c>
      <c r="B82" s="11" t="s">
        <v>256</v>
      </c>
      <c r="C82" s="11" t="s">
        <v>22</v>
      </c>
      <c r="D82" s="17">
        <v>55</v>
      </c>
      <c r="E82" s="74">
        <v>12.81</v>
      </c>
      <c r="F82" s="75">
        <v>13.94</v>
      </c>
      <c r="G82" s="76" t="s">
        <v>43</v>
      </c>
      <c r="H82" s="210">
        <v>13.94</v>
      </c>
      <c r="I82" s="31">
        <v>279</v>
      </c>
    </row>
    <row r="83" spans="1:9" x14ac:dyDescent="0.25">
      <c r="A83" s="69">
        <v>414</v>
      </c>
      <c r="B83" s="11" t="s">
        <v>257</v>
      </c>
      <c r="C83" s="11" t="s">
        <v>120</v>
      </c>
      <c r="D83" s="17">
        <v>55</v>
      </c>
      <c r="E83" s="74">
        <v>24.7</v>
      </c>
      <c r="F83" s="75" t="s">
        <v>43</v>
      </c>
      <c r="G83" s="76">
        <v>26.95</v>
      </c>
      <c r="H83" s="210">
        <v>26.95</v>
      </c>
      <c r="I83" s="31">
        <v>631</v>
      </c>
    </row>
    <row r="84" spans="1:9" x14ac:dyDescent="0.25">
      <c r="A84" s="69">
        <v>469</v>
      </c>
      <c r="B84" s="11" t="s">
        <v>258</v>
      </c>
      <c r="C84" s="11" t="s">
        <v>22</v>
      </c>
      <c r="D84" s="17">
        <v>55</v>
      </c>
      <c r="E84" s="74"/>
      <c r="F84" s="75"/>
      <c r="G84" s="76"/>
      <c r="H84" s="210">
        <v>0</v>
      </c>
      <c r="I84" s="31">
        <v>0</v>
      </c>
    </row>
    <row r="85" spans="1:9" x14ac:dyDescent="0.25">
      <c r="A85" s="69">
        <v>375</v>
      </c>
      <c r="B85" s="11" t="s">
        <v>259</v>
      </c>
      <c r="C85" s="11" t="s">
        <v>20</v>
      </c>
      <c r="D85" s="17">
        <v>50</v>
      </c>
      <c r="E85" s="74">
        <v>38.6</v>
      </c>
      <c r="F85" s="75">
        <v>37.1</v>
      </c>
      <c r="G85" s="76">
        <v>37.76</v>
      </c>
      <c r="H85" s="210">
        <v>38.6</v>
      </c>
      <c r="I85" s="31">
        <v>865</v>
      </c>
    </row>
    <row r="86" spans="1:9" x14ac:dyDescent="0.25">
      <c r="A86" s="69">
        <v>376</v>
      </c>
      <c r="B86" s="11" t="s">
        <v>260</v>
      </c>
      <c r="C86" s="11" t="s">
        <v>20</v>
      </c>
      <c r="D86" s="17">
        <v>50</v>
      </c>
      <c r="E86" s="74">
        <v>24.95</v>
      </c>
      <c r="F86" s="75">
        <v>24.35</v>
      </c>
      <c r="G86" s="76">
        <v>24.49</v>
      </c>
      <c r="H86" s="210">
        <v>24.95</v>
      </c>
      <c r="I86" s="31">
        <v>515</v>
      </c>
    </row>
    <row r="87" spans="1:9" x14ac:dyDescent="0.25">
      <c r="A87" s="69">
        <v>382</v>
      </c>
      <c r="B87" s="11" t="s">
        <v>261</v>
      </c>
      <c r="C87" s="11" t="s">
        <v>20</v>
      </c>
      <c r="D87" s="17">
        <v>50</v>
      </c>
      <c r="E87" s="100">
        <v>16.14</v>
      </c>
      <c r="F87" s="75">
        <v>15.62</v>
      </c>
      <c r="G87" s="199">
        <v>13.89</v>
      </c>
      <c r="H87" s="210">
        <v>16.14</v>
      </c>
      <c r="I87" s="31">
        <v>299</v>
      </c>
    </row>
    <row r="88" spans="1:9" x14ac:dyDescent="0.25">
      <c r="A88" s="69">
        <v>384</v>
      </c>
      <c r="B88" s="11" t="s">
        <v>262</v>
      </c>
      <c r="C88" s="11" t="s">
        <v>20</v>
      </c>
      <c r="D88" s="17">
        <v>50</v>
      </c>
      <c r="E88" s="74"/>
      <c r="F88" s="75"/>
      <c r="G88" s="76"/>
      <c r="H88" s="210" t="s">
        <v>180</v>
      </c>
      <c r="I88" s="31"/>
    </row>
    <row r="89" spans="1:9" x14ac:dyDescent="0.25">
      <c r="A89" s="69">
        <v>385</v>
      </c>
      <c r="B89" s="11" t="s">
        <v>263</v>
      </c>
      <c r="C89" s="11" t="s">
        <v>20</v>
      </c>
      <c r="D89" s="17">
        <v>50</v>
      </c>
      <c r="E89" s="74">
        <v>13.97</v>
      </c>
      <c r="F89" s="102" t="s">
        <v>43</v>
      </c>
      <c r="G89" s="76">
        <v>17.04</v>
      </c>
      <c r="H89" s="210">
        <v>17.04</v>
      </c>
      <c r="I89" s="31">
        <v>321</v>
      </c>
    </row>
    <row r="90" spans="1:9" x14ac:dyDescent="0.25">
      <c r="A90" s="69">
        <v>357</v>
      </c>
      <c r="B90" s="11" t="s">
        <v>264</v>
      </c>
      <c r="C90" s="11" t="s">
        <v>20</v>
      </c>
      <c r="D90" s="17">
        <v>45</v>
      </c>
      <c r="E90" s="74" t="s">
        <v>43</v>
      </c>
      <c r="F90" s="75">
        <v>28.63</v>
      </c>
      <c r="G90" s="199" t="s">
        <v>43</v>
      </c>
      <c r="H90" s="210">
        <v>28.63</v>
      </c>
      <c r="I90" s="31">
        <v>548</v>
      </c>
    </row>
    <row r="91" spans="1:9" x14ac:dyDescent="0.25">
      <c r="A91" s="69">
        <v>185</v>
      </c>
      <c r="B91" s="11" t="s">
        <v>265</v>
      </c>
      <c r="C91" s="11" t="s">
        <v>254</v>
      </c>
      <c r="D91" s="17">
        <v>45</v>
      </c>
      <c r="E91" s="100">
        <v>15.21</v>
      </c>
      <c r="F91" s="75">
        <v>15.7</v>
      </c>
      <c r="G91" s="76">
        <v>17.13</v>
      </c>
      <c r="H91" s="210">
        <v>17.13</v>
      </c>
      <c r="I91" s="31">
        <v>290</v>
      </c>
    </row>
    <row r="92" spans="1:9" x14ac:dyDescent="0.25">
      <c r="A92" s="69">
        <v>351</v>
      </c>
      <c r="B92" s="11" t="s">
        <v>266</v>
      </c>
      <c r="C92" s="11" t="s">
        <v>20</v>
      </c>
      <c r="D92" s="17">
        <v>40</v>
      </c>
      <c r="E92" s="74" t="s">
        <v>43</v>
      </c>
      <c r="F92" s="75" t="s">
        <v>43</v>
      </c>
      <c r="G92" s="199">
        <v>23.05</v>
      </c>
      <c r="H92" s="210">
        <v>23.05</v>
      </c>
      <c r="I92" s="31">
        <v>382</v>
      </c>
    </row>
    <row r="93" spans="1:9" x14ac:dyDescent="0.25">
      <c r="A93" s="69">
        <v>353</v>
      </c>
      <c r="B93" s="11" t="s">
        <v>267</v>
      </c>
      <c r="C93" s="11" t="s">
        <v>20</v>
      </c>
      <c r="D93" s="17">
        <v>40</v>
      </c>
      <c r="E93" s="74">
        <v>19.010000000000002</v>
      </c>
      <c r="F93" s="75" t="s">
        <v>43</v>
      </c>
      <c r="G93" s="199">
        <v>21.54</v>
      </c>
      <c r="H93" s="210">
        <v>21.54</v>
      </c>
      <c r="I93" s="31">
        <v>351</v>
      </c>
    </row>
    <row r="94" spans="1:9" x14ac:dyDescent="0.25">
      <c r="A94" s="69">
        <v>355</v>
      </c>
      <c r="B94" s="11" t="s">
        <v>268</v>
      </c>
      <c r="C94" s="11" t="s">
        <v>20</v>
      </c>
      <c r="D94" s="17">
        <v>40</v>
      </c>
      <c r="E94" s="74" t="s">
        <v>43</v>
      </c>
      <c r="F94" s="75">
        <v>26.06</v>
      </c>
      <c r="G94" s="76" t="s">
        <v>43</v>
      </c>
      <c r="H94" s="210">
        <v>26.06</v>
      </c>
      <c r="I94" s="31">
        <v>445</v>
      </c>
    </row>
    <row r="95" spans="1:9" x14ac:dyDescent="0.25">
      <c r="A95" s="69">
        <v>155</v>
      </c>
      <c r="B95" s="11" t="s">
        <v>269</v>
      </c>
      <c r="C95" s="11" t="s">
        <v>22</v>
      </c>
      <c r="D95" s="17">
        <v>30</v>
      </c>
      <c r="E95" s="74">
        <v>14.1</v>
      </c>
      <c r="F95" s="75">
        <v>14.75</v>
      </c>
      <c r="G95" s="76" t="s">
        <v>43</v>
      </c>
      <c r="H95" s="210">
        <v>14.75</v>
      </c>
      <c r="I95" s="31">
        <v>185</v>
      </c>
    </row>
    <row r="96" spans="1:9" ht="6" customHeight="1" thickBot="1" x14ac:dyDescent="0.3">
      <c r="A96" s="21"/>
      <c r="B96" s="22"/>
      <c r="C96" s="22"/>
      <c r="D96" s="78"/>
      <c r="E96" s="80"/>
      <c r="F96" s="81"/>
      <c r="G96" s="82"/>
      <c r="H96" s="211"/>
      <c r="I96" s="26"/>
    </row>
    <row r="99" spans="1:9" x14ac:dyDescent="0.25">
      <c r="A99" s="1" t="s">
        <v>0</v>
      </c>
      <c r="B99" s="1" t="s">
        <v>243</v>
      </c>
    </row>
    <row r="100" spans="1:9" x14ac:dyDescent="0.25">
      <c r="A100" s="1"/>
      <c r="B100" s="1" t="s">
        <v>110</v>
      </c>
    </row>
    <row r="101" spans="1:9" ht="15.75" thickBot="1" x14ac:dyDescent="0.3"/>
    <row r="102" spans="1:9" ht="39" thickBot="1" x14ac:dyDescent="0.3">
      <c r="A102" s="148" t="s">
        <v>80</v>
      </c>
      <c r="B102" s="212" t="s">
        <v>7</v>
      </c>
      <c r="C102" s="212" t="s">
        <v>50</v>
      </c>
      <c r="D102" s="212" t="s">
        <v>9</v>
      </c>
      <c r="E102" s="213" t="s">
        <v>83</v>
      </c>
      <c r="F102" s="150" t="s">
        <v>89</v>
      </c>
      <c r="G102" s="150" t="s">
        <v>87</v>
      </c>
      <c r="H102" s="118" t="s">
        <v>91</v>
      </c>
      <c r="I102" s="118" t="s">
        <v>92</v>
      </c>
    </row>
    <row r="103" spans="1:9" x14ac:dyDescent="0.25">
      <c r="A103" s="38">
        <v>408</v>
      </c>
      <c r="B103" s="39" t="s">
        <v>245</v>
      </c>
      <c r="C103" s="39" t="s">
        <v>20</v>
      </c>
      <c r="D103" s="40">
        <v>80</v>
      </c>
      <c r="E103" s="181">
        <v>5.05</v>
      </c>
      <c r="F103" s="122">
        <v>12.78</v>
      </c>
      <c r="G103" s="122">
        <v>12.35</v>
      </c>
      <c r="H103" s="293">
        <v>1609</v>
      </c>
      <c r="I103" s="295">
        <v>1</v>
      </c>
    </row>
    <row r="104" spans="1:9" x14ac:dyDescent="0.25">
      <c r="A104" s="137"/>
      <c r="B104" s="138"/>
      <c r="C104" s="138"/>
      <c r="D104" s="127" t="s">
        <v>93</v>
      </c>
      <c r="E104" s="183">
        <v>560</v>
      </c>
      <c r="F104" s="129">
        <v>565</v>
      </c>
      <c r="G104" s="129">
        <v>484</v>
      </c>
      <c r="H104" s="294"/>
      <c r="I104" s="296"/>
    </row>
    <row r="105" spans="1:9" x14ac:dyDescent="0.25">
      <c r="A105" s="54">
        <v>406</v>
      </c>
      <c r="B105" s="55" t="s">
        <v>246</v>
      </c>
      <c r="C105" s="55" t="s">
        <v>20</v>
      </c>
      <c r="D105" s="56">
        <v>75</v>
      </c>
      <c r="E105" s="186">
        <v>8.06</v>
      </c>
      <c r="F105" s="133">
        <v>15.72</v>
      </c>
      <c r="G105" s="133">
        <v>20.95</v>
      </c>
      <c r="H105" s="297">
        <v>2187</v>
      </c>
      <c r="I105" s="298">
        <v>1</v>
      </c>
    </row>
    <row r="106" spans="1:9" x14ac:dyDescent="0.25">
      <c r="A106" s="137"/>
      <c r="B106" s="138"/>
      <c r="C106" s="138"/>
      <c r="D106" s="127" t="s">
        <v>93</v>
      </c>
      <c r="E106" s="183">
        <v>845</v>
      </c>
      <c r="F106" s="129">
        <v>587</v>
      </c>
      <c r="G106" s="129">
        <v>755</v>
      </c>
      <c r="H106" s="294"/>
      <c r="I106" s="296"/>
    </row>
    <row r="107" spans="1:9" x14ac:dyDescent="0.25">
      <c r="A107" s="54">
        <v>396</v>
      </c>
      <c r="B107" s="55" t="s">
        <v>247</v>
      </c>
      <c r="C107" s="55" t="s">
        <v>20</v>
      </c>
      <c r="D107" s="56">
        <v>65</v>
      </c>
      <c r="E107" s="186">
        <v>8.33</v>
      </c>
      <c r="F107" s="133">
        <v>16.850000000000001</v>
      </c>
      <c r="G107" s="133">
        <v>20.22</v>
      </c>
      <c r="H107" s="297">
        <v>1851</v>
      </c>
      <c r="I107" s="298">
        <v>1</v>
      </c>
    </row>
    <row r="108" spans="1:9" x14ac:dyDescent="0.25">
      <c r="A108" s="137"/>
      <c r="B108" s="138"/>
      <c r="C108" s="138"/>
      <c r="D108" s="127" t="s">
        <v>93</v>
      </c>
      <c r="E108" s="183">
        <v>782</v>
      </c>
      <c r="F108" s="129">
        <v>488</v>
      </c>
      <c r="G108" s="129">
        <v>581</v>
      </c>
      <c r="H108" s="294"/>
      <c r="I108" s="296"/>
    </row>
    <row r="109" spans="1:9" x14ac:dyDescent="0.25">
      <c r="A109" s="54">
        <v>398</v>
      </c>
      <c r="B109" s="55" t="s">
        <v>249</v>
      </c>
      <c r="C109" s="55" t="s">
        <v>20</v>
      </c>
      <c r="D109" s="56">
        <v>65</v>
      </c>
      <c r="E109" s="186">
        <v>6.35</v>
      </c>
      <c r="F109" s="133">
        <v>19.579999999999998</v>
      </c>
      <c r="G109" s="133">
        <v>20.07</v>
      </c>
      <c r="H109" s="297">
        <v>1724</v>
      </c>
      <c r="I109" s="298">
        <v>1</v>
      </c>
    </row>
    <row r="110" spans="1:9" x14ac:dyDescent="0.25">
      <c r="A110" s="137"/>
      <c r="B110" s="138"/>
      <c r="C110" s="138"/>
      <c r="D110" s="127" t="s">
        <v>93</v>
      </c>
      <c r="E110" s="183">
        <v>565</v>
      </c>
      <c r="F110" s="129">
        <v>583</v>
      </c>
      <c r="G110" s="129">
        <v>576</v>
      </c>
      <c r="H110" s="294"/>
      <c r="I110" s="296"/>
    </row>
    <row r="111" spans="1:9" x14ac:dyDescent="0.25">
      <c r="A111" s="54">
        <v>402</v>
      </c>
      <c r="B111" s="55" t="s">
        <v>250</v>
      </c>
      <c r="C111" s="55" t="s">
        <v>20</v>
      </c>
      <c r="D111" s="56">
        <v>65</v>
      </c>
      <c r="E111" s="186">
        <v>6.28</v>
      </c>
      <c r="F111" s="133">
        <v>22.3</v>
      </c>
      <c r="G111" s="133">
        <v>16.899999999999999</v>
      </c>
      <c r="H111" s="297">
        <v>1702</v>
      </c>
      <c r="I111" s="298">
        <v>2</v>
      </c>
    </row>
    <row r="112" spans="1:9" x14ac:dyDescent="0.25">
      <c r="A112" s="137"/>
      <c r="B112" s="138"/>
      <c r="C112" s="138"/>
      <c r="D112" s="127" t="s">
        <v>93</v>
      </c>
      <c r="E112" s="183">
        <v>557</v>
      </c>
      <c r="F112" s="129">
        <v>677</v>
      </c>
      <c r="G112" s="129">
        <v>468</v>
      </c>
      <c r="H112" s="294"/>
      <c r="I112" s="296"/>
    </row>
    <row r="113" spans="1:9" x14ac:dyDescent="0.25">
      <c r="A113" s="54">
        <v>397</v>
      </c>
      <c r="B113" s="55" t="s">
        <v>248</v>
      </c>
      <c r="C113" s="55" t="s">
        <v>20</v>
      </c>
      <c r="D113" s="56">
        <v>65</v>
      </c>
      <c r="E113" s="186">
        <v>5.85</v>
      </c>
      <c r="F113" s="133">
        <v>10.72</v>
      </c>
      <c r="G113" s="133">
        <v>0</v>
      </c>
      <c r="H113" s="297">
        <v>789</v>
      </c>
      <c r="I113" s="298">
        <v>3</v>
      </c>
    </row>
    <row r="114" spans="1:9" x14ac:dyDescent="0.25">
      <c r="A114" s="137"/>
      <c r="B114" s="138"/>
      <c r="C114" s="138"/>
      <c r="D114" s="127" t="s">
        <v>93</v>
      </c>
      <c r="E114" s="183">
        <v>510</v>
      </c>
      <c r="F114" s="129">
        <v>279</v>
      </c>
      <c r="G114" s="129">
        <v>0</v>
      </c>
      <c r="H114" s="294"/>
      <c r="I114" s="296"/>
    </row>
    <row r="115" spans="1:9" x14ac:dyDescent="0.25">
      <c r="A115" s="54">
        <v>424</v>
      </c>
      <c r="B115" s="55" t="s">
        <v>251</v>
      </c>
      <c r="C115" s="55" t="s">
        <v>144</v>
      </c>
      <c r="D115" s="56">
        <v>60</v>
      </c>
      <c r="E115" s="214">
        <v>0</v>
      </c>
      <c r="F115" s="215">
        <v>0</v>
      </c>
      <c r="G115" s="215">
        <v>0</v>
      </c>
      <c r="H115" s="297">
        <v>0</v>
      </c>
      <c r="I115" s="298"/>
    </row>
    <row r="116" spans="1:9" x14ac:dyDescent="0.25">
      <c r="A116" s="137"/>
      <c r="B116" s="138"/>
      <c r="C116" s="138"/>
      <c r="D116" s="127" t="s">
        <v>93</v>
      </c>
      <c r="E116" s="183">
        <v>0</v>
      </c>
      <c r="F116" s="129">
        <v>0</v>
      </c>
      <c r="G116" s="129">
        <v>0</v>
      </c>
      <c r="H116" s="294"/>
      <c r="I116" s="296"/>
    </row>
    <row r="117" spans="1:9" x14ac:dyDescent="0.25">
      <c r="A117" s="54">
        <v>414</v>
      </c>
      <c r="B117" s="55" t="s">
        <v>257</v>
      </c>
      <c r="C117" s="55" t="s">
        <v>120</v>
      </c>
      <c r="D117" s="56">
        <v>55</v>
      </c>
      <c r="E117" s="186">
        <v>11.15</v>
      </c>
      <c r="F117" s="133">
        <v>23.87</v>
      </c>
      <c r="G117" s="133">
        <v>26.95</v>
      </c>
      <c r="H117" s="297">
        <v>2074</v>
      </c>
      <c r="I117" s="298">
        <v>1</v>
      </c>
    </row>
    <row r="118" spans="1:9" x14ac:dyDescent="0.25">
      <c r="A118" s="137"/>
      <c r="B118" s="138"/>
      <c r="C118" s="138"/>
      <c r="D118" s="127" t="s">
        <v>93</v>
      </c>
      <c r="E118" s="183">
        <v>880</v>
      </c>
      <c r="F118" s="129">
        <v>563</v>
      </c>
      <c r="G118" s="129">
        <v>631</v>
      </c>
      <c r="H118" s="294"/>
      <c r="I118" s="296"/>
    </row>
    <row r="119" spans="1:9" x14ac:dyDescent="0.25">
      <c r="A119" s="54">
        <v>186</v>
      </c>
      <c r="B119" s="55" t="s">
        <v>253</v>
      </c>
      <c r="C119" s="55" t="s">
        <v>254</v>
      </c>
      <c r="D119" s="56">
        <v>55</v>
      </c>
      <c r="E119" s="186">
        <v>7.08</v>
      </c>
      <c r="F119" s="133">
        <v>28.49</v>
      </c>
      <c r="G119" s="133">
        <v>16.46</v>
      </c>
      <c r="H119" s="297">
        <v>1546</v>
      </c>
      <c r="I119" s="298">
        <v>2</v>
      </c>
    </row>
    <row r="120" spans="1:9" x14ac:dyDescent="0.25">
      <c r="A120" s="137"/>
      <c r="B120" s="138"/>
      <c r="C120" s="138"/>
      <c r="D120" s="127" t="s">
        <v>93</v>
      </c>
      <c r="E120" s="183">
        <v>510</v>
      </c>
      <c r="F120" s="129">
        <v>691</v>
      </c>
      <c r="G120" s="129">
        <v>345</v>
      </c>
      <c r="H120" s="294"/>
      <c r="I120" s="296"/>
    </row>
    <row r="121" spans="1:9" x14ac:dyDescent="0.25">
      <c r="A121" s="54">
        <v>388</v>
      </c>
      <c r="B121" s="55" t="s">
        <v>252</v>
      </c>
      <c r="C121" s="55" t="s">
        <v>20</v>
      </c>
      <c r="D121" s="56">
        <v>55</v>
      </c>
      <c r="E121" s="186">
        <v>7.12</v>
      </c>
      <c r="F121" s="133">
        <v>18.510000000000002</v>
      </c>
      <c r="G121" s="133">
        <v>20.010000000000002</v>
      </c>
      <c r="H121" s="297">
        <v>1369</v>
      </c>
      <c r="I121" s="298">
        <v>3</v>
      </c>
    </row>
    <row r="122" spans="1:9" x14ac:dyDescent="0.25">
      <c r="A122" s="137"/>
      <c r="B122" s="138"/>
      <c r="C122" s="138"/>
      <c r="D122" s="127" t="s">
        <v>93</v>
      </c>
      <c r="E122" s="183">
        <v>513</v>
      </c>
      <c r="F122" s="129">
        <v>416</v>
      </c>
      <c r="G122" s="129">
        <v>440</v>
      </c>
      <c r="H122" s="294"/>
      <c r="I122" s="296"/>
    </row>
    <row r="123" spans="1:9" x14ac:dyDescent="0.25">
      <c r="A123" s="54">
        <v>187</v>
      </c>
      <c r="B123" s="55" t="s">
        <v>255</v>
      </c>
      <c r="C123" s="55" t="s">
        <v>254</v>
      </c>
      <c r="D123" s="56">
        <v>55</v>
      </c>
      <c r="E123" s="186">
        <v>5.83</v>
      </c>
      <c r="F123" s="133">
        <v>13.57</v>
      </c>
      <c r="G123" s="133">
        <v>15.34</v>
      </c>
      <c r="H123" s="297">
        <v>997</v>
      </c>
      <c r="I123" s="298">
        <v>4</v>
      </c>
    </row>
    <row r="124" spans="1:9" x14ac:dyDescent="0.25">
      <c r="A124" s="137"/>
      <c r="B124" s="138"/>
      <c r="C124" s="138"/>
      <c r="D124" s="127" t="s">
        <v>93</v>
      </c>
      <c r="E124" s="183">
        <v>399</v>
      </c>
      <c r="F124" s="129">
        <v>282</v>
      </c>
      <c r="G124" s="129">
        <v>316</v>
      </c>
      <c r="H124" s="294"/>
      <c r="I124" s="296"/>
    </row>
    <row r="125" spans="1:9" x14ac:dyDescent="0.25">
      <c r="A125" s="54">
        <v>172</v>
      </c>
      <c r="B125" s="55" t="s">
        <v>256</v>
      </c>
      <c r="C125" s="55" t="s">
        <v>22</v>
      </c>
      <c r="D125" s="56">
        <v>55</v>
      </c>
      <c r="E125" s="186">
        <v>5.63</v>
      </c>
      <c r="F125" s="133">
        <v>12.31</v>
      </c>
      <c r="G125" s="133">
        <v>13.94</v>
      </c>
      <c r="H125" s="297">
        <v>909</v>
      </c>
      <c r="I125" s="298">
        <v>5</v>
      </c>
    </row>
    <row r="126" spans="1:9" x14ac:dyDescent="0.25">
      <c r="A126" s="137"/>
      <c r="B126" s="138"/>
      <c r="C126" s="138"/>
      <c r="D126" s="127" t="s">
        <v>93</v>
      </c>
      <c r="E126" s="183">
        <v>381</v>
      </c>
      <c r="F126" s="129">
        <v>249</v>
      </c>
      <c r="G126" s="129">
        <v>279</v>
      </c>
      <c r="H126" s="294"/>
      <c r="I126" s="296"/>
    </row>
    <row r="127" spans="1:9" x14ac:dyDescent="0.25">
      <c r="A127" s="54">
        <v>469</v>
      </c>
      <c r="B127" s="55" t="s">
        <v>258</v>
      </c>
      <c r="C127" s="55" t="s">
        <v>22</v>
      </c>
      <c r="D127" s="56">
        <v>55</v>
      </c>
      <c r="E127" s="186">
        <v>0</v>
      </c>
      <c r="F127" s="133">
        <v>0</v>
      </c>
      <c r="G127" s="133">
        <v>0</v>
      </c>
      <c r="H127" s="297">
        <v>0</v>
      </c>
      <c r="I127" s="298"/>
    </row>
    <row r="128" spans="1:9" x14ac:dyDescent="0.25">
      <c r="A128" s="137"/>
      <c r="B128" s="138"/>
      <c r="C128" s="138"/>
      <c r="D128" s="127" t="s">
        <v>93</v>
      </c>
      <c r="E128" s="183">
        <v>0</v>
      </c>
      <c r="F128" s="129">
        <v>0</v>
      </c>
      <c r="G128" s="129">
        <v>0</v>
      </c>
      <c r="H128" s="294"/>
      <c r="I128" s="296"/>
    </row>
    <row r="129" spans="1:9" x14ac:dyDescent="0.25">
      <c r="A129" s="54">
        <v>375</v>
      </c>
      <c r="B129" s="55" t="s">
        <v>259</v>
      </c>
      <c r="C129" s="55" t="s">
        <v>20</v>
      </c>
      <c r="D129" s="56">
        <v>50</v>
      </c>
      <c r="E129" s="186">
        <v>13.7</v>
      </c>
      <c r="F129" s="133">
        <v>24.74</v>
      </c>
      <c r="G129" s="133">
        <v>38.6</v>
      </c>
      <c r="H129" s="297">
        <v>2403</v>
      </c>
      <c r="I129" s="298">
        <v>1</v>
      </c>
    </row>
    <row r="130" spans="1:9" x14ac:dyDescent="0.25">
      <c r="A130" s="137"/>
      <c r="B130" s="138"/>
      <c r="C130" s="138"/>
      <c r="D130" s="127" t="s">
        <v>93</v>
      </c>
      <c r="E130" s="183">
        <v>1014</v>
      </c>
      <c r="F130" s="129">
        <v>524</v>
      </c>
      <c r="G130" s="129">
        <v>865</v>
      </c>
      <c r="H130" s="294"/>
      <c r="I130" s="296"/>
    </row>
    <row r="131" spans="1:9" x14ac:dyDescent="0.25">
      <c r="A131" s="54">
        <v>376</v>
      </c>
      <c r="B131" s="55" t="s">
        <v>260</v>
      </c>
      <c r="C131" s="55" t="s">
        <v>20</v>
      </c>
      <c r="D131" s="56">
        <v>50</v>
      </c>
      <c r="E131" s="186">
        <v>8.4</v>
      </c>
      <c r="F131" s="133">
        <v>17.899999999999999</v>
      </c>
      <c r="G131" s="133">
        <v>24.95</v>
      </c>
      <c r="H131" s="297">
        <v>1437</v>
      </c>
      <c r="I131" s="298">
        <v>2</v>
      </c>
    </row>
    <row r="132" spans="1:9" x14ac:dyDescent="0.25">
      <c r="A132" s="137"/>
      <c r="B132" s="138"/>
      <c r="C132" s="138"/>
      <c r="D132" s="127" t="s">
        <v>93</v>
      </c>
      <c r="E132" s="183">
        <v>567</v>
      </c>
      <c r="F132" s="129">
        <v>355</v>
      </c>
      <c r="G132" s="129">
        <v>515</v>
      </c>
      <c r="H132" s="294"/>
      <c r="I132" s="296"/>
    </row>
    <row r="133" spans="1:9" x14ac:dyDescent="0.25">
      <c r="A133" s="54">
        <v>385</v>
      </c>
      <c r="B133" s="55" t="s">
        <v>263</v>
      </c>
      <c r="C133" s="55" t="s">
        <v>20</v>
      </c>
      <c r="D133" s="56">
        <v>50</v>
      </c>
      <c r="E133" s="214">
        <v>6.13</v>
      </c>
      <c r="F133" s="215">
        <v>17.72</v>
      </c>
      <c r="G133" s="215">
        <v>17.04</v>
      </c>
      <c r="H133" s="297">
        <v>1052</v>
      </c>
      <c r="I133" s="298">
        <v>3</v>
      </c>
    </row>
    <row r="134" spans="1:9" x14ac:dyDescent="0.25">
      <c r="A134" s="137"/>
      <c r="B134" s="138"/>
      <c r="C134" s="138"/>
      <c r="D134" s="127" t="s">
        <v>93</v>
      </c>
      <c r="E134" s="183">
        <v>381</v>
      </c>
      <c r="F134" s="129">
        <v>350</v>
      </c>
      <c r="G134" s="129">
        <v>321</v>
      </c>
      <c r="H134" s="294"/>
      <c r="I134" s="296"/>
    </row>
    <row r="135" spans="1:9" x14ac:dyDescent="0.25">
      <c r="A135" s="54">
        <v>382</v>
      </c>
      <c r="B135" s="55" t="s">
        <v>261</v>
      </c>
      <c r="C135" s="55" t="s">
        <v>20</v>
      </c>
      <c r="D135" s="56">
        <v>50</v>
      </c>
      <c r="E135" s="186">
        <v>0</v>
      </c>
      <c r="F135" s="133">
        <v>13.73</v>
      </c>
      <c r="G135" s="133">
        <v>16.14</v>
      </c>
      <c r="H135" s="297">
        <v>552</v>
      </c>
      <c r="I135" s="298">
        <v>4</v>
      </c>
    </row>
    <row r="136" spans="1:9" x14ac:dyDescent="0.25">
      <c r="A136" s="137"/>
      <c r="B136" s="138"/>
      <c r="C136" s="138"/>
      <c r="D136" s="127" t="s">
        <v>93</v>
      </c>
      <c r="E136" s="183">
        <v>0</v>
      </c>
      <c r="F136" s="129">
        <v>253</v>
      </c>
      <c r="G136" s="129">
        <v>299</v>
      </c>
      <c r="H136" s="294"/>
      <c r="I136" s="296"/>
    </row>
    <row r="137" spans="1:9" x14ac:dyDescent="0.25">
      <c r="A137" s="54">
        <v>384</v>
      </c>
      <c r="B137" s="55" t="s">
        <v>262</v>
      </c>
      <c r="C137" s="55" t="s">
        <v>20</v>
      </c>
      <c r="D137" s="56">
        <v>50</v>
      </c>
      <c r="E137" s="186"/>
      <c r="F137" s="133"/>
      <c r="G137" s="133"/>
      <c r="H137" s="297" t="s">
        <v>180</v>
      </c>
      <c r="I137" s="298"/>
    </row>
    <row r="138" spans="1:9" x14ac:dyDescent="0.25">
      <c r="A138" s="137"/>
      <c r="B138" s="138"/>
      <c r="C138" s="138"/>
      <c r="D138" s="127" t="s">
        <v>93</v>
      </c>
      <c r="E138" s="183"/>
      <c r="F138" s="129"/>
      <c r="G138" s="129"/>
      <c r="H138" s="294"/>
      <c r="I138" s="296"/>
    </row>
    <row r="139" spans="1:9" x14ac:dyDescent="0.25">
      <c r="A139" s="54">
        <v>357</v>
      </c>
      <c r="B139" s="55" t="s">
        <v>264</v>
      </c>
      <c r="C139" s="55" t="s">
        <v>20</v>
      </c>
      <c r="D139" s="56">
        <v>45</v>
      </c>
      <c r="E139" s="186">
        <v>9.14</v>
      </c>
      <c r="F139" s="133">
        <v>20.48</v>
      </c>
      <c r="G139" s="133">
        <v>28.63</v>
      </c>
      <c r="H139" s="297">
        <v>1530</v>
      </c>
      <c r="I139" s="298">
        <v>1</v>
      </c>
    </row>
    <row r="140" spans="1:9" x14ac:dyDescent="0.25">
      <c r="A140" s="137"/>
      <c r="B140" s="138"/>
      <c r="C140" s="138"/>
      <c r="D140" s="127" t="s">
        <v>93</v>
      </c>
      <c r="E140" s="183">
        <v>589</v>
      </c>
      <c r="F140" s="129">
        <v>393</v>
      </c>
      <c r="G140" s="129">
        <v>548</v>
      </c>
      <c r="H140" s="294"/>
      <c r="I140" s="296"/>
    </row>
    <row r="141" spans="1:9" x14ac:dyDescent="0.25">
      <c r="A141" s="54">
        <v>185</v>
      </c>
      <c r="B141" s="55" t="s">
        <v>265</v>
      </c>
      <c r="C141" s="55" t="s">
        <v>254</v>
      </c>
      <c r="D141" s="56">
        <v>45</v>
      </c>
      <c r="E141" s="186">
        <v>6.55</v>
      </c>
      <c r="F141" s="133">
        <v>19.170000000000002</v>
      </c>
      <c r="G141" s="133">
        <v>17.13</v>
      </c>
      <c r="H141" s="297">
        <v>1040</v>
      </c>
      <c r="I141" s="298">
        <v>2</v>
      </c>
    </row>
    <row r="142" spans="1:9" x14ac:dyDescent="0.25">
      <c r="A142" s="137"/>
      <c r="B142" s="138"/>
      <c r="C142" s="138"/>
      <c r="D142" s="127" t="s">
        <v>93</v>
      </c>
      <c r="E142" s="183">
        <v>388</v>
      </c>
      <c r="F142" s="129">
        <v>362</v>
      </c>
      <c r="G142" s="129">
        <v>290</v>
      </c>
      <c r="H142" s="294"/>
      <c r="I142" s="296"/>
    </row>
    <row r="143" spans="1:9" x14ac:dyDescent="0.25">
      <c r="A143" s="54">
        <v>351</v>
      </c>
      <c r="B143" s="55" t="s">
        <v>266</v>
      </c>
      <c r="C143" s="55" t="s">
        <v>20</v>
      </c>
      <c r="D143" s="56">
        <v>40</v>
      </c>
      <c r="E143" s="186">
        <v>8.33</v>
      </c>
      <c r="F143" s="133">
        <v>19.350000000000001</v>
      </c>
      <c r="G143" s="133">
        <v>23.05</v>
      </c>
      <c r="H143" s="297">
        <v>1192</v>
      </c>
      <c r="I143" s="298">
        <v>1</v>
      </c>
    </row>
    <row r="144" spans="1:9" x14ac:dyDescent="0.25">
      <c r="A144" s="137"/>
      <c r="B144" s="138"/>
      <c r="C144" s="138"/>
      <c r="D144" s="127" t="s">
        <v>93</v>
      </c>
      <c r="E144" s="183">
        <v>480</v>
      </c>
      <c r="F144" s="129">
        <v>330</v>
      </c>
      <c r="G144" s="129">
        <v>382</v>
      </c>
      <c r="H144" s="294"/>
      <c r="I144" s="296"/>
    </row>
    <row r="145" spans="1:9" x14ac:dyDescent="0.25">
      <c r="A145" s="54">
        <v>355</v>
      </c>
      <c r="B145" s="55" t="s">
        <v>268</v>
      </c>
      <c r="C145" s="55" t="s">
        <v>20</v>
      </c>
      <c r="D145" s="56">
        <v>40</v>
      </c>
      <c r="E145" s="186">
        <v>8.16</v>
      </c>
      <c r="F145" s="133">
        <v>12.98</v>
      </c>
      <c r="G145" s="133">
        <v>26.06</v>
      </c>
      <c r="H145" s="297">
        <v>1107</v>
      </c>
      <c r="I145" s="298">
        <v>2</v>
      </c>
    </row>
    <row r="146" spans="1:9" x14ac:dyDescent="0.25">
      <c r="A146" s="137"/>
      <c r="B146" s="138"/>
      <c r="C146" s="138"/>
      <c r="D146" s="127" t="s">
        <v>93</v>
      </c>
      <c r="E146" s="183">
        <v>467</v>
      </c>
      <c r="F146" s="129">
        <v>195</v>
      </c>
      <c r="G146" s="129">
        <v>445</v>
      </c>
      <c r="H146" s="294"/>
      <c r="I146" s="296"/>
    </row>
    <row r="147" spans="1:9" x14ac:dyDescent="0.25">
      <c r="A147" s="54">
        <v>353</v>
      </c>
      <c r="B147" s="55" t="s">
        <v>267</v>
      </c>
      <c r="C147" s="55" t="s">
        <v>20</v>
      </c>
      <c r="D147" s="56">
        <v>40</v>
      </c>
      <c r="E147" s="186">
        <v>6.3</v>
      </c>
      <c r="F147" s="133">
        <v>17.46</v>
      </c>
      <c r="G147" s="133">
        <v>21.54</v>
      </c>
      <c r="H147" s="297">
        <v>974</v>
      </c>
      <c r="I147" s="298">
        <v>3</v>
      </c>
    </row>
    <row r="148" spans="1:9" x14ac:dyDescent="0.25">
      <c r="A148" s="137"/>
      <c r="B148" s="138"/>
      <c r="C148" s="138"/>
      <c r="D148" s="127" t="s">
        <v>93</v>
      </c>
      <c r="E148" s="183">
        <v>334</v>
      </c>
      <c r="F148" s="129">
        <v>289</v>
      </c>
      <c r="G148" s="129">
        <v>351</v>
      </c>
      <c r="H148" s="294"/>
      <c r="I148" s="296"/>
    </row>
    <row r="149" spans="1:9" x14ac:dyDescent="0.25">
      <c r="A149" s="54">
        <v>155</v>
      </c>
      <c r="B149" s="55" t="s">
        <v>269</v>
      </c>
      <c r="C149" s="55" t="s">
        <v>22</v>
      </c>
      <c r="D149" s="56">
        <v>30</v>
      </c>
      <c r="E149" s="186">
        <v>5.78</v>
      </c>
      <c r="F149" s="133">
        <v>21.08</v>
      </c>
      <c r="G149" s="133">
        <v>14.75</v>
      </c>
      <c r="H149" s="297">
        <v>751</v>
      </c>
      <c r="I149" s="298">
        <v>4</v>
      </c>
    </row>
    <row r="150" spans="1:9" x14ac:dyDescent="0.25">
      <c r="A150" s="137"/>
      <c r="B150" s="138"/>
      <c r="C150" s="138"/>
      <c r="D150" s="127" t="s">
        <v>93</v>
      </c>
      <c r="E150" s="183">
        <v>257</v>
      </c>
      <c r="F150" s="129">
        <v>309</v>
      </c>
      <c r="G150" s="129">
        <v>185</v>
      </c>
      <c r="H150" s="294"/>
      <c r="I150" s="296"/>
    </row>
    <row r="151" spans="1:9" ht="9.75" customHeight="1" thickBot="1" x14ac:dyDescent="0.3">
      <c r="A151" s="21"/>
      <c r="B151" s="22"/>
      <c r="C151" s="22"/>
      <c r="D151" s="22"/>
      <c r="E151" s="189"/>
      <c r="F151" s="141"/>
      <c r="G151" s="141"/>
      <c r="H151" s="26"/>
      <c r="I151" s="26"/>
    </row>
  </sheetData>
  <mergeCells count="51">
    <mergeCell ref="H147:H148"/>
    <mergeCell ref="I147:I148"/>
    <mergeCell ref="H149:H150"/>
    <mergeCell ref="I149:I150"/>
    <mergeCell ref="H141:H142"/>
    <mergeCell ref="I141:I142"/>
    <mergeCell ref="H143:H144"/>
    <mergeCell ref="I143:I144"/>
    <mergeCell ref="H145:H146"/>
    <mergeCell ref="I145:I146"/>
    <mergeCell ref="H133:H134"/>
    <mergeCell ref="I133:I134"/>
    <mergeCell ref="H135:H136"/>
    <mergeCell ref="I135:I136"/>
    <mergeCell ref="H139:H140"/>
    <mergeCell ref="I139:I140"/>
    <mergeCell ref="H129:H130"/>
    <mergeCell ref="I129:I130"/>
    <mergeCell ref="H131:H132"/>
    <mergeCell ref="I131:I132"/>
    <mergeCell ref="H137:H138"/>
    <mergeCell ref="I137:I138"/>
    <mergeCell ref="H123:H124"/>
    <mergeCell ref="I123:I124"/>
    <mergeCell ref="H125:H126"/>
    <mergeCell ref="I125:I126"/>
    <mergeCell ref="H127:H128"/>
    <mergeCell ref="I127:I128"/>
    <mergeCell ref="H117:H118"/>
    <mergeCell ref="I117:I118"/>
    <mergeCell ref="H119:H120"/>
    <mergeCell ref="I119:I120"/>
    <mergeCell ref="H121:H122"/>
    <mergeCell ref="I121:I122"/>
    <mergeCell ref="H111:H112"/>
    <mergeCell ref="I111:I112"/>
    <mergeCell ref="H113:H114"/>
    <mergeCell ref="I113:I114"/>
    <mergeCell ref="H115:H116"/>
    <mergeCell ref="I115:I116"/>
    <mergeCell ref="H105:H106"/>
    <mergeCell ref="I105:I106"/>
    <mergeCell ref="H107:H108"/>
    <mergeCell ref="I107:I108"/>
    <mergeCell ref="H109:H110"/>
    <mergeCell ref="I109:I110"/>
    <mergeCell ref="E6:G6"/>
    <mergeCell ref="E38:G38"/>
    <mergeCell ref="E70:G70"/>
    <mergeCell ref="H103:H104"/>
    <mergeCell ref="I103:I10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7"/>
  <sheetViews>
    <sheetView topLeftCell="A201" workbookViewId="0">
      <selection activeCell="L217" sqref="L217"/>
    </sheetView>
  </sheetViews>
  <sheetFormatPr baseColWidth="10" defaultRowHeight="15" x14ac:dyDescent="0.25"/>
  <cols>
    <col min="1" max="1" width="8.28515625" bestFit="1" customWidth="1"/>
    <col min="2" max="2" width="28.5703125" bestFit="1" customWidth="1"/>
    <col min="3" max="3" width="10" bestFit="1" customWidth="1"/>
    <col min="4" max="10" width="7.85546875" customWidth="1"/>
  </cols>
  <sheetData>
    <row r="2" spans="1:10" x14ac:dyDescent="0.25">
      <c r="A2" s="1" t="s">
        <v>0</v>
      </c>
      <c r="B2" s="1" t="s">
        <v>243</v>
      </c>
    </row>
    <row r="3" spans="1:10" x14ac:dyDescent="0.25">
      <c r="A3" s="1"/>
      <c r="B3" s="2" t="s">
        <v>44</v>
      </c>
    </row>
    <row r="4" spans="1:10" x14ac:dyDescent="0.25">
      <c r="A4" s="1"/>
      <c r="B4" s="2" t="s">
        <v>3</v>
      </c>
    </row>
    <row r="5" spans="1:10" ht="15.75" thickBot="1" x14ac:dyDescent="0.3">
      <c r="A5" s="1"/>
      <c r="B5" s="1" t="s">
        <v>4</v>
      </c>
    </row>
    <row r="6" spans="1:10" ht="15.75" thickBot="1" x14ac:dyDescent="0.3">
      <c r="B6" s="1" t="s">
        <v>271</v>
      </c>
      <c r="F6" s="288" t="s">
        <v>46</v>
      </c>
      <c r="G6" s="289"/>
      <c r="H6" s="290"/>
      <c r="I6" s="32" t="s">
        <v>42</v>
      </c>
    </row>
    <row r="7" spans="1:10" ht="15.75" thickBot="1" x14ac:dyDescent="0.3">
      <c r="A7" s="4" t="s">
        <v>6</v>
      </c>
      <c r="B7" s="5" t="s">
        <v>7</v>
      </c>
      <c r="C7" s="168" t="s">
        <v>50</v>
      </c>
      <c r="D7" s="5" t="s">
        <v>9</v>
      </c>
      <c r="E7" s="34" t="s">
        <v>47</v>
      </c>
      <c r="F7" s="4">
        <v>1</v>
      </c>
      <c r="G7" s="34">
        <v>2</v>
      </c>
      <c r="H7" s="6">
        <v>3</v>
      </c>
      <c r="I7" s="35" t="s">
        <v>13</v>
      </c>
      <c r="J7" s="37" t="s">
        <v>14</v>
      </c>
    </row>
    <row r="8" spans="1:10" x14ac:dyDescent="0.25">
      <c r="A8" s="178">
        <v>330</v>
      </c>
      <c r="B8" s="216" t="s">
        <v>272</v>
      </c>
      <c r="C8" s="216" t="s">
        <v>20</v>
      </c>
      <c r="D8" s="216">
        <v>90</v>
      </c>
      <c r="E8" s="217">
        <v>3</v>
      </c>
      <c r="F8" s="70">
        <v>7.69</v>
      </c>
      <c r="G8" s="71">
        <v>7.66</v>
      </c>
      <c r="H8" s="72">
        <v>7.55</v>
      </c>
      <c r="I8" s="209">
        <v>7.69</v>
      </c>
      <c r="J8" s="30">
        <v>866</v>
      </c>
    </row>
    <row r="9" spans="1:10" x14ac:dyDescent="0.25">
      <c r="A9" s="69">
        <v>331</v>
      </c>
      <c r="B9" s="216" t="s">
        <v>273</v>
      </c>
      <c r="C9" s="216" t="s">
        <v>20</v>
      </c>
      <c r="D9" s="216">
        <v>90</v>
      </c>
      <c r="E9" s="218">
        <v>3</v>
      </c>
      <c r="F9" s="74" t="s">
        <v>43</v>
      </c>
      <c r="G9" s="75">
        <v>4.32</v>
      </c>
      <c r="H9" s="76">
        <v>4.8499999999999996</v>
      </c>
      <c r="I9" s="210">
        <v>4.8499999999999996</v>
      </c>
      <c r="J9" s="31">
        <v>500</v>
      </c>
    </row>
    <row r="10" spans="1:10" x14ac:dyDescent="0.25">
      <c r="A10" s="69">
        <v>328</v>
      </c>
      <c r="B10" s="216" t="s">
        <v>274</v>
      </c>
      <c r="C10" s="216" t="s">
        <v>20</v>
      </c>
      <c r="D10" s="216">
        <v>85</v>
      </c>
      <c r="E10" s="218">
        <v>3</v>
      </c>
      <c r="F10" s="74">
        <v>5.82</v>
      </c>
      <c r="G10" s="75" t="s">
        <v>43</v>
      </c>
      <c r="H10" s="76">
        <v>5.5</v>
      </c>
      <c r="I10" s="210">
        <v>5.82</v>
      </c>
      <c r="J10" s="31">
        <v>515</v>
      </c>
    </row>
    <row r="11" spans="1:10" x14ac:dyDescent="0.25">
      <c r="A11" s="69">
        <v>329</v>
      </c>
      <c r="B11" s="216" t="s">
        <v>275</v>
      </c>
      <c r="C11" s="216" t="s">
        <v>20</v>
      </c>
      <c r="D11" s="216">
        <v>85</v>
      </c>
      <c r="E11" s="218">
        <v>3</v>
      </c>
      <c r="F11" s="74">
        <v>6.85</v>
      </c>
      <c r="G11" s="75">
        <v>6.73</v>
      </c>
      <c r="H11" s="76">
        <v>7.08</v>
      </c>
      <c r="I11" s="210">
        <v>7.08</v>
      </c>
      <c r="J11" s="31">
        <v>653</v>
      </c>
    </row>
    <row r="12" spans="1:10" x14ac:dyDescent="0.25">
      <c r="A12" s="69">
        <v>324</v>
      </c>
      <c r="B12" s="216" t="s">
        <v>276</v>
      </c>
      <c r="C12" s="216" t="s">
        <v>20</v>
      </c>
      <c r="D12" s="216">
        <v>80</v>
      </c>
      <c r="E12" s="218">
        <v>3</v>
      </c>
      <c r="F12" s="74">
        <v>6.92</v>
      </c>
      <c r="G12" s="75">
        <v>6.93</v>
      </c>
      <c r="H12" s="76">
        <v>7.08</v>
      </c>
      <c r="I12" s="210">
        <v>7.08</v>
      </c>
      <c r="J12" s="31">
        <v>565</v>
      </c>
    </row>
    <row r="13" spans="1:10" x14ac:dyDescent="0.25">
      <c r="A13" s="69">
        <v>325</v>
      </c>
      <c r="B13" s="216" t="s">
        <v>277</v>
      </c>
      <c r="C13" s="216" t="s">
        <v>20</v>
      </c>
      <c r="D13" s="216">
        <v>80</v>
      </c>
      <c r="E13" s="218">
        <v>3</v>
      </c>
      <c r="F13" s="74">
        <v>7.94</v>
      </c>
      <c r="G13" s="75">
        <v>8.31</v>
      </c>
      <c r="H13" s="76">
        <v>7.69</v>
      </c>
      <c r="I13" s="210">
        <v>8.31</v>
      </c>
      <c r="J13" s="31">
        <v>684</v>
      </c>
    </row>
    <row r="14" spans="1:10" x14ac:dyDescent="0.25">
      <c r="A14" s="69">
        <v>326</v>
      </c>
      <c r="B14" s="216" t="s">
        <v>278</v>
      </c>
      <c r="C14" s="216" t="s">
        <v>20</v>
      </c>
      <c r="D14" s="216">
        <v>80</v>
      </c>
      <c r="E14" s="218">
        <v>3</v>
      </c>
      <c r="F14" s="74">
        <v>7.19</v>
      </c>
      <c r="G14" s="75" t="s">
        <v>43</v>
      </c>
      <c r="H14" s="76">
        <v>6.88</v>
      </c>
      <c r="I14" s="210">
        <v>7.19</v>
      </c>
      <c r="J14" s="31">
        <v>575</v>
      </c>
    </row>
    <row r="15" spans="1:10" x14ac:dyDescent="0.25">
      <c r="A15" s="69">
        <v>150</v>
      </c>
      <c r="B15" s="216" t="s">
        <v>279</v>
      </c>
      <c r="C15" s="216" t="s">
        <v>22</v>
      </c>
      <c r="D15" s="216">
        <v>75</v>
      </c>
      <c r="E15" s="218">
        <v>4</v>
      </c>
      <c r="F15" s="74">
        <v>8.94</v>
      </c>
      <c r="G15" s="75">
        <v>9.2100000000000009</v>
      </c>
      <c r="H15" s="76">
        <v>8.9700000000000006</v>
      </c>
      <c r="I15" s="210">
        <v>9.2100000000000009</v>
      </c>
      <c r="J15" s="31">
        <v>705</v>
      </c>
    </row>
    <row r="16" spans="1:10" x14ac:dyDescent="0.25">
      <c r="A16" s="69">
        <v>151</v>
      </c>
      <c r="B16" s="216" t="s">
        <v>280</v>
      </c>
      <c r="C16" s="216" t="s">
        <v>22</v>
      </c>
      <c r="D16" s="216">
        <v>75</v>
      </c>
      <c r="E16" s="218">
        <v>4</v>
      </c>
      <c r="F16" s="74">
        <v>8.3699999999999992</v>
      </c>
      <c r="G16" s="75">
        <v>8.01</v>
      </c>
      <c r="H16" s="76">
        <v>8.0500000000000007</v>
      </c>
      <c r="I16" s="210">
        <v>8.3699999999999992</v>
      </c>
      <c r="J16" s="31">
        <v>629</v>
      </c>
    </row>
    <row r="17" spans="1:10" x14ac:dyDescent="0.25">
      <c r="A17" s="69">
        <v>319</v>
      </c>
      <c r="B17" s="216" t="s">
        <v>281</v>
      </c>
      <c r="C17" s="216" t="s">
        <v>20</v>
      </c>
      <c r="D17" s="216">
        <v>75</v>
      </c>
      <c r="E17" s="218">
        <v>4</v>
      </c>
      <c r="F17" s="74">
        <v>8.36</v>
      </c>
      <c r="G17" s="75">
        <v>8.7899999999999991</v>
      </c>
      <c r="H17" s="76">
        <v>8.69</v>
      </c>
      <c r="I17" s="210">
        <v>8.7899999999999991</v>
      </c>
      <c r="J17" s="31">
        <v>667</v>
      </c>
    </row>
    <row r="18" spans="1:10" x14ac:dyDescent="0.25">
      <c r="A18" s="69">
        <v>320</v>
      </c>
      <c r="B18" s="216" t="s">
        <v>282</v>
      </c>
      <c r="C18" s="216" t="s">
        <v>20</v>
      </c>
      <c r="D18" s="216">
        <v>75</v>
      </c>
      <c r="E18" s="218">
        <v>4</v>
      </c>
      <c r="F18" s="74">
        <v>8.31</v>
      </c>
      <c r="G18" s="75">
        <v>8.3800000000000008</v>
      </c>
      <c r="H18" s="76">
        <v>8.19</v>
      </c>
      <c r="I18" s="210">
        <v>8.3800000000000008</v>
      </c>
      <c r="J18" s="31">
        <v>630</v>
      </c>
    </row>
    <row r="19" spans="1:10" x14ac:dyDescent="0.25">
      <c r="A19" s="69">
        <v>322</v>
      </c>
      <c r="B19" s="216" t="s">
        <v>283</v>
      </c>
      <c r="C19" s="216" t="s">
        <v>20</v>
      </c>
      <c r="D19" s="216">
        <v>75</v>
      </c>
      <c r="E19" s="218">
        <v>4</v>
      </c>
      <c r="F19" s="74">
        <v>7.29</v>
      </c>
      <c r="G19" s="75">
        <v>6.3</v>
      </c>
      <c r="H19" s="76">
        <v>6.39</v>
      </c>
      <c r="I19" s="210">
        <v>7.29</v>
      </c>
      <c r="J19" s="31">
        <v>533</v>
      </c>
    </row>
    <row r="20" spans="1:10" x14ac:dyDescent="0.25">
      <c r="A20" s="69">
        <v>461</v>
      </c>
      <c r="B20" s="216" t="s">
        <v>284</v>
      </c>
      <c r="C20" s="216" t="s">
        <v>171</v>
      </c>
      <c r="D20" s="216">
        <v>75</v>
      </c>
      <c r="E20" s="218">
        <v>4</v>
      </c>
      <c r="F20" s="74">
        <v>7.04</v>
      </c>
      <c r="G20" s="75" t="s">
        <v>43</v>
      </c>
      <c r="H20" s="76">
        <v>7.21</v>
      </c>
      <c r="I20" s="210">
        <v>7.21</v>
      </c>
      <c r="J20" s="31">
        <v>525</v>
      </c>
    </row>
    <row r="21" spans="1:10" x14ac:dyDescent="0.25">
      <c r="A21" s="69">
        <v>310</v>
      </c>
      <c r="B21" s="216" t="s">
        <v>285</v>
      </c>
      <c r="C21" s="216" t="s">
        <v>20</v>
      </c>
      <c r="D21" s="216">
        <v>70</v>
      </c>
      <c r="E21" s="218">
        <v>4</v>
      </c>
      <c r="F21" s="74">
        <v>7.6</v>
      </c>
      <c r="G21" s="75">
        <v>3.21</v>
      </c>
      <c r="H21" s="76">
        <v>8.42</v>
      </c>
      <c r="I21" s="210">
        <v>8.42</v>
      </c>
      <c r="J21" s="31">
        <v>566</v>
      </c>
    </row>
    <row r="22" spans="1:10" x14ac:dyDescent="0.25">
      <c r="A22" s="69">
        <v>313</v>
      </c>
      <c r="B22" s="216" t="s">
        <v>286</v>
      </c>
      <c r="C22" s="216" t="s">
        <v>20</v>
      </c>
      <c r="D22" s="216">
        <v>70</v>
      </c>
      <c r="E22" s="218">
        <v>4</v>
      </c>
      <c r="F22" s="74">
        <v>11.32</v>
      </c>
      <c r="G22" s="75">
        <v>11.66</v>
      </c>
      <c r="H22" s="76">
        <v>11.66</v>
      </c>
      <c r="I22" s="210">
        <v>11.66</v>
      </c>
      <c r="J22" s="31">
        <v>833</v>
      </c>
    </row>
    <row r="23" spans="1:10" x14ac:dyDescent="0.25">
      <c r="A23" s="69">
        <v>315</v>
      </c>
      <c r="B23" s="216" t="s">
        <v>287</v>
      </c>
      <c r="C23" s="216" t="s">
        <v>20</v>
      </c>
      <c r="D23" s="216">
        <v>70</v>
      </c>
      <c r="E23" s="218">
        <v>4</v>
      </c>
      <c r="F23" s="74">
        <v>9.94</v>
      </c>
      <c r="G23" s="75">
        <v>9.4600000000000009</v>
      </c>
      <c r="H23" s="76">
        <v>9.31</v>
      </c>
      <c r="I23" s="210">
        <v>9.94</v>
      </c>
      <c r="J23" s="31">
        <v>691</v>
      </c>
    </row>
    <row r="24" spans="1:10" x14ac:dyDescent="0.25">
      <c r="A24" s="69">
        <v>444</v>
      </c>
      <c r="B24" s="216" t="s">
        <v>288</v>
      </c>
      <c r="C24" s="216" t="s">
        <v>26</v>
      </c>
      <c r="D24" s="216">
        <v>65</v>
      </c>
      <c r="E24" s="218">
        <v>5</v>
      </c>
      <c r="F24" s="74">
        <v>9.43</v>
      </c>
      <c r="G24" s="75">
        <v>9.89</v>
      </c>
      <c r="H24" s="76">
        <v>9.59</v>
      </c>
      <c r="I24" s="210">
        <v>9.89</v>
      </c>
      <c r="J24" s="31">
        <v>695</v>
      </c>
    </row>
    <row r="25" spans="1:10" x14ac:dyDescent="0.25">
      <c r="A25" s="69">
        <v>302</v>
      </c>
      <c r="B25" s="216" t="s">
        <v>289</v>
      </c>
      <c r="C25" s="216" t="s">
        <v>20</v>
      </c>
      <c r="D25" s="216">
        <v>65</v>
      </c>
      <c r="E25" s="218">
        <v>5</v>
      </c>
      <c r="F25" s="74">
        <v>7.81</v>
      </c>
      <c r="G25" s="75">
        <v>7.56</v>
      </c>
      <c r="H25" s="76">
        <v>8.0299999999999994</v>
      </c>
      <c r="I25" s="210">
        <v>8.0299999999999994</v>
      </c>
      <c r="J25" s="31">
        <v>541</v>
      </c>
    </row>
    <row r="26" spans="1:10" x14ac:dyDescent="0.25">
      <c r="A26" s="69">
        <v>306</v>
      </c>
      <c r="B26" s="216" t="s">
        <v>290</v>
      </c>
      <c r="C26" s="216" t="s">
        <v>20</v>
      </c>
      <c r="D26" s="216">
        <v>65</v>
      </c>
      <c r="E26" s="218">
        <v>5</v>
      </c>
      <c r="F26" s="74">
        <v>7.68</v>
      </c>
      <c r="G26" s="75">
        <v>7.65</v>
      </c>
      <c r="H26" s="76">
        <v>8.11</v>
      </c>
      <c r="I26" s="210">
        <v>8.11</v>
      </c>
      <c r="J26" s="31">
        <v>548</v>
      </c>
    </row>
    <row r="27" spans="1:10" x14ac:dyDescent="0.25">
      <c r="A27" s="69">
        <v>199</v>
      </c>
      <c r="B27" s="216" t="s">
        <v>291</v>
      </c>
      <c r="C27" s="216" t="s">
        <v>18</v>
      </c>
      <c r="D27" s="216">
        <v>60</v>
      </c>
      <c r="E27" s="218">
        <v>5</v>
      </c>
      <c r="F27" s="74">
        <v>8.33</v>
      </c>
      <c r="G27" s="75">
        <v>9.8800000000000008</v>
      </c>
      <c r="H27" s="76">
        <v>9.32</v>
      </c>
      <c r="I27" s="210">
        <v>9.8800000000000008</v>
      </c>
      <c r="J27" s="31">
        <v>626</v>
      </c>
    </row>
    <row r="28" spans="1:10" x14ac:dyDescent="0.25">
      <c r="A28" s="69">
        <v>184</v>
      </c>
      <c r="B28" s="216" t="s">
        <v>292</v>
      </c>
      <c r="C28" s="216" t="s">
        <v>254</v>
      </c>
      <c r="D28" s="216">
        <v>60</v>
      </c>
      <c r="E28" s="218">
        <v>5</v>
      </c>
      <c r="F28" s="74">
        <v>8.4600000000000009</v>
      </c>
      <c r="G28" s="75">
        <v>8.6300000000000008</v>
      </c>
      <c r="H28" s="76">
        <v>8.2899999999999991</v>
      </c>
      <c r="I28" s="210">
        <v>8.6300000000000008</v>
      </c>
      <c r="J28" s="31">
        <v>532</v>
      </c>
    </row>
    <row r="29" spans="1:10" x14ac:dyDescent="0.25">
      <c r="A29" s="69">
        <v>143</v>
      </c>
      <c r="B29" s="216" t="s">
        <v>293</v>
      </c>
      <c r="C29" s="216" t="s">
        <v>22</v>
      </c>
      <c r="D29" s="216">
        <v>60</v>
      </c>
      <c r="E29" s="218">
        <v>5</v>
      </c>
      <c r="F29" s="74">
        <v>8.2200000000000006</v>
      </c>
      <c r="G29" s="75">
        <v>8.6</v>
      </c>
      <c r="H29" s="76">
        <v>8.0399999999999991</v>
      </c>
      <c r="I29" s="210">
        <v>8.6</v>
      </c>
      <c r="J29" s="31">
        <v>530</v>
      </c>
    </row>
    <row r="30" spans="1:10" x14ac:dyDescent="0.25">
      <c r="A30" s="69">
        <v>144</v>
      </c>
      <c r="B30" s="216" t="s">
        <v>294</v>
      </c>
      <c r="C30" s="216" t="s">
        <v>22</v>
      </c>
      <c r="D30" s="216">
        <v>60</v>
      </c>
      <c r="E30" s="218">
        <v>5</v>
      </c>
      <c r="F30" s="74">
        <v>8.16</v>
      </c>
      <c r="G30" s="75">
        <v>8.65</v>
      </c>
      <c r="H30" s="76">
        <v>8.18</v>
      </c>
      <c r="I30" s="210">
        <v>8.65</v>
      </c>
      <c r="J30" s="31">
        <v>533</v>
      </c>
    </row>
    <row r="31" spans="1:10" x14ac:dyDescent="0.25">
      <c r="A31" s="69">
        <v>296</v>
      </c>
      <c r="B31" s="216" t="s">
        <v>295</v>
      </c>
      <c r="C31" s="216" t="s">
        <v>20</v>
      </c>
      <c r="D31" s="216">
        <v>60</v>
      </c>
      <c r="E31" s="218">
        <v>5</v>
      </c>
      <c r="F31" s="74">
        <v>10.54</v>
      </c>
      <c r="G31" s="75">
        <v>10.199999999999999</v>
      </c>
      <c r="H31" s="76">
        <v>10.39</v>
      </c>
      <c r="I31" s="210">
        <v>10.54</v>
      </c>
      <c r="J31" s="31">
        <v>676</v>
      </c>
    </row>
    <row r="32" spans="1:10" x14ac:dyDescent="0.25">
      <c r="A32" s="69">
        <v>297</v>
      </c>
      <c r="B32" s="216" t="s">
        <v>296</v>
      </c>
      <c r="C32" s="216" t="s">
        <v>20</v>
      </c>
      <c r="D32" s="216">
        <v>60</v>
      </c>
      <c r="E32" s="218">
        <v>5</v>
      </c>
      <c r="F32" s="74" t="s">
        <v>43</v>
      </c>
      <c r="G32" s="75">
        <v>9.17</v>
      </c>
      <c r="H32" s="76">
        <v>9.59</v>
      </c>
      <c r="I32" s="210">
        <v>9.59</v>
      </c>
      <c r="J32" s="31">
        <v>605</v>
      </c>
    </row>
    <row r="33" spans="1:10" x14ac:dyDescent="0.25">
      <c r="A33" s="69">
        <v>299</v>
      </c>
      <c r="B33" s="216" t="s">
        <v>139</v>
      </c>
      <c r="C33" s="216" t="s">
        <v>20</v>
      </c>
      <c r="D33" s="216">
        <v>60</v>
      </c>
      <c r="E33" s="218">
        <v>5</v>
      </c>
      <c r="F33" s="74">
        <v>8.09</v>
      </c>
      <c r="G33" s="75">
        <v>7.57</v>
      </c>
      <c r="H33" s="76">
        <v>7.43</v>
      </c>
      <c r="I33" s="210">
        <v>8.09</v>
      </c>
      <c r="J33" s="31">
        <v>491</v>
      </c>
    </row>
    <row r="34" spans="1:10" x14ac:dyDescent="0.25">
      <c r="A34" s="69">
        <v>301</v>
      </c>
      <c r="B34" s="216" t="s">
        <v>297</v>
      </c>
      <c r="C34" s="216" t="s">
        <v>20</v>
      </c>
      <c r="D34" s="216">
        <v>60</v>
      </c>
      <c r="E34" s="218">
        <v>5</v>
      </c>
      <c r="F34" s="74">
        <v>11.03</v>
      </c>
      <c r="G34" s="75">
        <v>11.54</v>
      </c>
      <c r="H34" s="76">
        <v>11.67</v>
      </c>
      <c r="I34" s="210">
        <v>11.67</v>
      </c>
      <c r="J34" s="31">
        <v>763</v>
      </c>
    </row>
    <row r="35" spans="1:10" x14ac:dyDescent="0.25">
      <c r="A35" s="69">
        <v>132</v>
      </c>
      <c r="B35" s="216" t="s">
        <v>298</v>
      </c>
      <c r="C35" s="216" t="s">
        <v>22</v>
      </c>
      <c r="D35" s="216">
        <v>55</v>
      </c>
      <c r="E35" s="218">
        <v>6</v>
      </c>
      <c r="F35" s="74">
        <v>8.89</v>
      </c>
      <c r="G35" s="75">
        <v>9.65</v>
      </c>
      <c r="H35" s="76">
        <v>7.77</v>
      </c>
      <c r="I35" s="210">
        <v>9.65</v>
      </c>
      <c r="J35" s="31">
        <v>622</v>
      </c>
    </row>
    <row r="36" spans="1:10" x14ac:dyDescent="0.25">
      <c r="A36" s="69">
        <v>276</v>
      </c>
      <c r="B36" s="216" t="s">
        <v>299</v>
      </c>
      <c r="C36" s="216" t="s">
        <v>20</v>
      </c>
      <c r="D36" s="216">
        <v>55</v>
      </c>
      <c r="E36" s="218">
        <v>6</v>
      </c>
      <c r="F36" s="74">
        <v>9.93</v>
      </c>
      <c r="G36" s="75">
        <v>10.039999999999999</v>
      </c>
      <c r="H36" s="76" t="s">
        <v>43</v>
      </c>
      <c r="I36" s="210">
        <v>10.039999999999999</v>
      </c>
      <c r="J36" s="31">
        <v>652</v>
      </c>
    </row>
    <row r="37" spans="1:10" x14ac:dyDescent="0.25">
      <c r="A37" s="69">
        <v>277</v>
      </c>
      <c r="B37" s="216" t="s">
        <v>300</v>
      </c>
      <c r="C37" s="216" t="s">
        <v>20</v>
      </c>
      <c r="D37" s="216">
        <v>55</v>
      </c>
      <c r="E37" s="218">
        <v>6</v>
      </c>
      <c r="F37" s="74">
        <v>9.3699999999999992</v>
      </c>
      <c r="G37" s="75">
        <v>9.64</v>
      </c>
      <c r="H37" s="76" t="s">
        <v>43</v>
      </c>
      <c r="I37" s="210">
        <v>9.64</v>
      </c>
      <c r="J37" s="31">
        <v>621</v>
      </c>
    </row>
    <row r="38" spans="1:10" x14ac:dyDescent="0.25">
      <c r="A38" s="69">
        <v>440</v>
      </c>
      <c r="B38" s="216" t="s">
        <v>140</v>
      </c>
      <c r="C38" s="216" t="s">
        <v>26</v>
      </c>
      <c r="D38" s="216">
        <v>55</v>
      </c>
      <c r="E38" s="218">
        <v>6</v>
      </c>
      <c r="F38" s="74" t="s">
        <v>43</v>
      </c>
      <c r="G38" s="75">
        <v>9.41</v>
      </c>
      <c r="H38" s="76">
        <v>9.33</v>
      </c>
      <c r="I38" s="210">
        <v>9.41</v>
      </c>
      <c r="J38" s="31">
        <v>603</v>
      </c>
    </row>
    <row r="39" spans="1:10" x14ac:dyDescent="0.25">
      <c r="A39" s="69">
        <v>278</v>
      </c>
      <c r="B39" s="216" t="s">
        <v>301</v>
      </c>
      <c r="C39" s="216" t="s">
        <v>20</v>
      </c>
      <c r="D39" s="216">
        <v>55</v>
      </c>
      <c r="E39" s="218">
        <v>6</v>
      </c>
      <c r="F39" s="74">
        <v>9.32</v>
      </c>
      <c r="G39" s="75">
        <v>9.19</v>
      </c>
      <c r="H39" s="76">
        <v>9.39</v>
      </c>
      <c r="I39" s="210">
        <v>9.39</v>
      </c>
      <c r="J39" s="31">
        <v>602</v>
      </c>
    </row>
    <row r="40" spans="1:10" x14ac:dyDescent="0.25">
      <c r="A40" s="69">
        <v>441</v>
      </c>
      <c r="B40" s="216" t="s">
        <v>302</v>
      </c>
      <c r="C40" s="216" t="s">
        <v>26</v>
      </c>
      <c r="D40" s="216">
        <v>55</v>
      </c>
      <c r="E40" s="218">
        <v>6</v>
      </c>
      <c r="F40" s="74">
        <v>7.74</v>
      </c>
      <c r="G40" s="75" t="s">
        <v>43</v>
      </c>
      <c r="H40" s="76">
        <v>7.86</v>
      </c>
      <c r="I40" s="210">
        <v>7.86</v>
      </c>
      <c r="J40" s="31">
        <v>484</v>
      </c>
    </row>
    <row r="41" spans="1:10" x14ac:dyDescent="0.25">
      <c r="A41" s="69">
        <v>288</v>
      </c>
      <c r="B41" s="216" t="s">
        <v>303</v>
      </c>
      <c r="C41" s="216" t="s">
        <v>20</v>
      </c>
      <c r="D41" s="216">
        <v>55</v>
      </c>
      <c r="E41" s="218">
        <v>6</v>
      </c>
      <c r="F41" s="74">
        <v>9.82</v>
      </c>
      <c r="G41" s="75">
        <v>9.82</v>
      </c>
      <c r="H41" s="76">
        <v>9.82</v>
      </c>
      <c r="I41" s="210">
        <v>9.82</v>
      </c>
      <c r="J41" s="31">
        <v>635</v>
      </c>
    </row>
    <row r="42" spans="1:10" x14ac:dyDescent="0.25">
      <c r="A42" s="69">
        <v>419</v>
      </c>
      <c r="B42" s="216" t="s">
        <v>304</v>
      </c>
      <c r="C42" s="216" t="s">
        <v>144</v>
      </c>
      <c r="D42" s="216">
        <v>50</v>
      </c>
      <c r="E42" s="218">
        <v>6</v>
      </c>
      <c r="F42" s="74">
        <v>8.4499999999999993</v>
      </c>
      <c r="G42" s="75">
        <v>8.07</v>
      </c>
      <c r="H42" s="76">
        <v>8.41</v>
      </c>
      <c r="I42" s="210">
        <v>8.4499999999999993</v>
      </c>
      <c r="J42" s="31">
        <v>480</v>
      </c>
    </row>
    <row r="43" spans="1:10" x14ac:dyDescent="0.25">
      <c r="A43" s="69">
        <v>130</v>
      </c>
      <c r="B43" s="216" t="s">
        <v>305</v>
      </c>
      <c r="C43" s="216" t="s">
        <v>22</v>
      </c>
      <c r="D43" s="216">
        <v>50</v>
      </c>
      <c r="E43" s="218">
        <v>6</v>
      </c>
      <c r="F43" s="74">
        <v>9.31</v>
      </c>
      <c r="G43" s="75">
        <v>9.89</v>
      </c>
      <c r="H43" s="76">
        <v>9.3800000000000008</v>
      </c>
      <c r="I43" s="210">
        <v>9.89</v>
      </c>
      <c r="J43" s="31">
        <v>582</v>
      </c>
    </row>
    <row r="44" spans="1:10" x14ac:dyDescent="0.25">
      <c r="A44" s="69">
        <v>421</v>
      </c>
      <c r="B44" s="216" t="s">
        <v>306</v>
      </c>
      <c r="C44" s="216" t="s">
        <v>144</v>
      </c>
      <c r="D44" s="216">
        <v>50</v>
      </c>
      <c r="E44" s="218">
        <v>6</v>
      </c>
      <c r="F44" s="74">
        <v>11.52</v>
      </c>
      <c r="G44" s="75">
        <v>11.44</v>
      </c>
      <c r="H44" s="76">
        <v>11.6</v>
      </c>
      <c r="I44" s="210">
        <v>11.6</v>
      </c>
      <c r="J44" s="31">
        <v>703</v>
      </c>
    </row>
    <row r="45" spans="1:10" x14ac:dyDescent="0.25">
      <c r="A45" s="69">
        <v>262</v>
      </c>
      <c r="B45" s="216" t="s">
        <v>307</v>
      </c>
      <c r="C45" s="216" t="s">
        <v>20</v>
      </c>
      <c r="D45" s="216">
        <v>50</v>
      </c>
      <c r="E45" s="218">
        <v>6</v>
      </c>
      <c r="F45" s="74">
        <v>10.09</v>
      </c>
      <c r="G45" s="75">
        <v>10.99</v>
      </c>
      <c r="H45" s="76">
        <v>11.15</v>
      </c>
      <c r="I45" s="210">
        <v>11.15</v>
      </c>
      <c r="J45" s="31">
        <v>671</v>
      </c>
    </row>
    <row r="46" spans="1:10" x14ac:dyDescent="0.25">
      <c r="A46" s="69">
        <v>131</v>
      </c>
      <c r="B46" s="216" t="s">
        <v>308</v>
      </c>
      <c r="C46" s="216" t="s">
        <v>22</v>
      </c>
      <c r="D46" s="216">
        <v>50</v>
      </c>
      <c r="E46" s="218">
        <v>6</v>
      </c>
      <c r="F46" s="74">
        <v>10.65</v>
      </c>
      <c r="G46" s="75">
        <v>10.65</v>
      </c>
      <c r="H46" s="76" t="s">
        <v>43</v>
      </c>
      <c r="I46" s="210">
        <v>10.65</v>
      </c>
      <c r="J46" s="31">
        <v>636</v>
      </c>
    </row>
    <row r="47" spans="1:10" x14ac:dyDescent="0.25">
      <c r="A47" s="69">
        <v>411</v>
      </c>
      <c r="B47" s="216" t="s">
        <v>309</v>
      </c>
      <c r="C47" s="216" t="s">
        <v>120</v>
      </c>
      <c r="D47" s="216">
        <v>50</v>
      </c>
      <c r="E47" s="218">
        <v>6</v>
      </c>
      <c r="F47" s="74" t="s">
        <v>43</v>
      </c>
      <c r="G47" s="75">
        <v>8.69</v>
      </c>
      <c r="H47" s="76">
        <v>7.72</v>
      </c>
      <c r="I47" s="210">
        <v>8.69</v>
      </c>
      <c r="J47" s="31">
        <v>496</v>
      </c>
    </row>
    <row r="48" spans="1:10" x14ac:dyDescent="0.25">
      <c r="A48" s="69">
        <v>197</v>
      </c>
      <c r="B48" s="216" t="s">
        <v>310</v>
      </c>
      <c r="C48" s="216" t="s">
        <v>18</v>
      </c>
      <c r="D48" s="216">
        <v>50</v>
      </c>
      <c r="E48" s="218">
        <v>6</v>
      </c>
      <c r="F48" s="74">
        <v>10.39</v>
      </c>
      <c r="G48" s="75">
        <v>11.02</v>
      </c>
      <c r="H48" s="76">
        <v>10.52</v>
      </c>
      <c r="I48" s="210">
        <v>11.02</v>
      </c>
      <c r="J48" s="31">
        <v>662</v>
      </c>
    </row>
    <row r="49" spans="1:10" x14ac:dyDescent="0.25">
      <c r="A49" s="69">
        <v>268</v>
      </c>
      <c r="B49" s="216" t="s">
        <v>311</v>
      </c>
      <c r="C49" s="216" t="s">
        <v>20</v>
      </c>
      <c r="D49" s="216">
        <v>50</v>
      </c>
      <c r="E49" s="218">
        <v>6</v>
      </c>
      <c r="F49" s="74">
        <v>7.93</v>
      </c>
      <c r="G49" s="75">
        <v>8.42</v>
      </c>
      <c r="H49" s="76">
        <v>8.75</v>
      </c>
      <c r="I49" s="210">
        <v>8.75</v>
      </c>
      <c r="J49" s="31">
        <v>501</v>
      </c>
    </row>
    <row r="50" spans="1:10" x14ac:dyDescent="0.25">
      <c r="A50" s="69">
        <v>270</v>
      </c>
      <c r="B50" s="216" t="s">
        <v>312</v>
      </c>
      <c r="C50" s="216" t="s">
        <v>20</v>
      </c>
      <c r="D50" s="216">
        <v>50</v>
      </c>
      <c r="E50" s="218">
        <v>6</v>
      </c>
      <c r="F50" s="74"/>
      <c r="G50" s="75"/>
      <c r="H50" s="76"/>
      <c r="I50" s="210">
        <v>0</v>
      </c>
      <c r="J50" s="31">
        <v>0</v>
      </c>
    </row>
    <row r="51" spans="1:10" x14ac:dyDescent="0.25">
      <c r="A51" s="69">
        <v>198</v>
      </c>
      <c r="B51" s="216" t="s">
        <v>313</v>
      </c>
      <c r="C51" s="216" t="s">
        <v>18</v>
      </c>
      <c r="D51" s="216">
        <v>50</v>
      </c>
      <c r="E51" s="218">
        <v>6</v>
      </c>
      <c r="F51" s="74">
        <v>11.58</v>
      </c>
      <c r="G51" s="75">
        <v>11.55</v>
      </c>
      <c r="H51" s="76">
        <v>11.21</v>
      </c>
      <c r="I51" s="210">
        <v>11.58</v>
      </c>
      <c r="J51" s="31">
        <v>702</v>
      </c>
    </row>
    <row r="52" spans="1:10" x14ac:dyDescent="0.25">
      <c r="A52" s="69">
        <v>410</v>
      </c>
      <c r="B52" s="216" t="s">
        <v>314</v>
      </c>
      <c r="C52" s="216" t="s">
        <v>120</v>
      </c>
      <c r="D52" s="216">
        <v>45</v>
      </c>
      <c r="E52" s="218">
        <v>7.26</v>
      </c>
      <c r="F52" s="74">
        <v>9.64</v>
      </c>
      <c r="G52" s="75">
        <v>9.49</v>
      </c>
      <c r="H52" s="76" t="s">
        <v>43</v>
      </c>
      <c r="I52" s="210">
        <v>9.64</v>
      </c>
      <c r="J52" s="31">
        <v>582</v>
      </c>
    </row>
    <row r="53" spans="1:10" x14ac:dyDescent="0.25">
      <c r="A53" s="69">
        <v>122</v>
      </c>
      <c r="B53" s="216" t="s">
        <v>315</v>
      </c>
      <c r="C53" s="216" t="s">
        <v>22</v>
      </c>
      <c r="D53" s="216">
        <v>45</v>
      </c>
      <c r="E53" s="218">
        <v>7.26</v>
      </c>
      <c r="F53" s="74">
        <v>9.7100000000000009</v>
      </c>
      <c r="G53" s="75">
        <v>9.33</v>
      </c>
      <c r="H53" s="76">
        <v>9.69</v>
      </c>
      <c r="I53" s="210">
        <v>9.7100000000000009</v>
      </c>
      <c r="J53" s="31">
        <v>586</v>
      </c>
    </row>
    <row r="54" spans="1:10" x14ac:dyDescent="0.25">
      <c r="A54" s="69">
        <v>436</v>
      </c>
      <c r="B54" s="216" t="s">
        <v>154</v>
      </c>
      <c r="C54" s="216" t="s">
        <v>26</v>
      </c>
      <c r="D54" s="216">
        <v>45</v>
      </c>
      <c r="E54" s="218">
        <v>7.26</v>
      </c>
      <c r="F54" s="74">
        <v>7.17</v>
      </c>
      <c r="G54" s="75">
        <v>7.81</v>
      </c>
      <c r="H54" s="76" t="s">
        <v>43</v>
      </c>
      <c r="I54" s="210">
        <v>7.81</v>
      </c>
      <c r="J54" s="31">
        <v>448</v>
      </c>
    </row>
    <row r="55" spans="1:10" x14ac:dyDescent="0.25">
      <c r="A55" s="69">
        <v>235</v>
      </c>
      <c r="B55" s="216" t="s">
        <v>316</v>
      </c>
      <c r="C55" s="216" t="s">
        <v>20</v>
      </c>
      <c r="D55" s="216">
        <v>40</v>
      </c>
      <c r="E55" s="218">
        <v>7.26</v>
      </c>
      <c r="F55" s="74" t="s">
        <v>43</v>
      </c>
      <c r="G55" s="75">
        <v>13.67</v>
      </c>
      <c r="H55" s="76">
        <v>14.14</v>
      </c>
      <c r="I55" s="210">
        <v>14.14</v>
      </c>
      <c r="J55" s="31">
        <v>835</v>
      </c>
    </row>
    <row r="56" spans="1:10" x14ac:dyDescent="0.25">
      <c r="A56" s="69">
        <v>416</v>
      </c>
      <c r="B56" s="216" t="s">
        <v>317</v>
      </c>
      <c r="C56" s="216" t="s">
        <v>144</v>
      </c>
      <c r="D56" s="216">
        <v>40</v>
      </c>
      <c r="E56" s="218">
        <v>7.26</v>
      </c>
      <c r="F56" s="74">
        <v>10.62</v>
      </c>
      <c r="G56" s="75">
        <v>10.64</v>
      </c>
      <c r="H56" s="76">
        <v>10.31</v>
      </c>
      <c r="I56" s="210">
        <v>10.64</v>
      </c>
      <c r="J56" s="31">
        <v>597</v>
      </c>
    </row>
    <row r="57" spans="1:10" x14ac:dyDescent="0.25">
      <c r="A57" s="69">
        <v>114</v>
      </c>
      <c r="B57" s="216" t="s">
        <v>318</v>
      </c>
      <c r="C57" s="216" t="s">
        <v>22</v>
      </c>
      <c r="D57" s="216">
        <v>40</v>
      </c>
      <c r="E57" s="218">
        <v>7.26</v>
      </c>
      <c r="F57" s="74">
        <v>10.57</v>
      </c>
      <c r="G57" s="75">
        <v>10.98</v>
      </c>
      <c r="H57" s="76">
        <v>10.61</v>
      </c>
      <c r="I57" s="210">
        <v>10.98</v>
      </c>
      <c r="J57" s="31">
        <v>620</v>
      </c>
    </row>
    <row r="58" spans="1:10" x14ac:dyDescent="0.25">
      <c r="A58" s="69">
        <v>236</v>
      </c>
      <c r="B58" s="216" t="s">
        <v>319</v>
      </c>
      <c r="C58" s="216" t="s">
        <v>20</v>
      </c>
      <c r="D58" s="216">
        <v>40</v>
      </c>
      <c r="E58" s="218">
        <v>7.26</v>
      </c>
      <c r="F58" s="74">
        <v>9.5299999999999994</v>
      </c>
      <c r="G58" s="75">
        <v>9.4</v>
      </c>
      <c r="H58" s="76">
        <v>9.15</v>
      </c>
      <c r="I58" s="210">
        <v>9.5299999999999994</v>
      </c>
      <c r="J58" s="31">
        <v>522</v>
      </c>
    </row>
    <row r="59" spans="1:10" x14ac:dyDescent="0.25">
      <c r="A59" s="69">
        <v>430</v>
      </c>
      <c r="B59" s="216" t="s">
        <v>320</v>
      </c>
      <c r="C59" s="216" t="s">
        <v>26</v>
      </c>
      <c r="D59" s="216">
        <v>40</v>
      </c>
      <c r="E59" s="218">
        <v>7.26</v>
      </c>
      <c r="F59" s="74" t="s">
        <v>43</v>
      </c>
      <c r="G59" s="75" t="s">
        <v>43</v>
      </c>
      <c r="H59" s="76" t="s">
        <v>43</v>
      </c>
      <c r="I59" s="210">
        <v>0</v>
      </c>
      <c r="J59" s="31">
        <v>0</v>
      </c>
    </row>
    <row r="60" spans="1:10" x14ac:dyDescent="0.25">
      <c r="A60" s="69">
        <v>118</v>
      </c>
      <c r="B60" s="216" t="s">
        <v>160</v>
      </c>
      <c r="C60" s="216" t="s">
        <v>22</v>
      </c>
      <c r="D60" s="216">
        <v>40</v>
      </c>
      <c r="E60" s="218">
        <v>7.26</v>
      </c>
      <c r="F60" s="74">
        <v>8.84</v>
      </c>
      <c r="G60" s="75">
        <v>8.4700000000000006</v>
      </c>
      <c r="H60" s="76">
        <v>7.9</v>
      </c>
      <c r="I60" s="210">
        <v>8.84</v>
      </c>
      <c r="J60" s="31">
        <v>476</v>
      </c>
    </row>
    <row r="61" spans="1:10" x14ac:dyDescent="0.25">
      <c r="A61" s="69">
        <v>191</v>
      </c>
      <c r="B61" s="216" t="s">
        <v>321</v>
      </c>
      <c r="C61" s="216" t="s">
        <v>18</v>
      </c>
      <c r="D61" s="216">
        <v>40</v>
      </c>
      <c r="E61" s="218">
        <v>7.26</v>
      </c>
      <c r="F61" s="74">
        <v>13.52</v>
      </c>
      <c r="G61" s="75">
        <v>14.27</v>
      </c>
      <c r="H61" s="76">
        <v>14.22</v>
      </c>
      <c r="I61" s="210">
        <v>14.27</v>
      </c>
      <c r="J61" s="31">
        <v>844</v>
      </c>
    </row>
    <row r="62" spans="1:10" x14ac:dyDescent="0.25">
      <c r="A62" s="69">
        <v>427</v>
      </c>
      <c r="B62" s="216" t="s">
        <v>322</v>
      </c>
      <c r="C62" s="216" t="s">
        <v>26</v>
      </c>
      <c r="D62" s="216">
        <v>35</v>
      </c>
      <c r="E62" s="218">
        <v>7.26</v>
      </c>
      <c r="F62" s="74"/>
      <c r="G62" s="75"/>
      <c r="H62" s="76"/>
      <c r="I62" s="210">
        <v>0</v>
      </c>
      <c r="J62" s="31">
        <v>0</v>
      </c>
    </row>
    <row r="63" spans="1:10" x14ac:dyDescent="0.25">
      <c r="A63" s="69">
        <v>178</v>
      </c>
      <c r="B63" s="216" t="s">
        <v>323</v>
      </c>
      <c r="C63" s="216" t="s">
        <v>324</v>
      </c>
      <c r="D63" s="216">
        <v>35</v>
      </c>
      <c r="E63" s="218">
        <v>7.26</v>
      </c>
      <c r="F63" s="74">
        <v>9.56</v>
      </c>
      <c r="G63" s="75">
        <v>9.91</v>
      </c>
      <c r="H63" s="76">
        <v>9.1199999999999992</v>
      </c>
      <c r="I63" s="210">
        <v>9.91</v>
      </c>
      <c r="J63" s="31">
        <v>502</v>
      </c>
    </row>
    <row r="64" spans="1:10" x14ac:dyDescent="0.25">
      <c r="A64" s="69">
        <v>107</v>
      </c>
      <c r="B64" s="216" t="s">
        <v>325</v>
      </c>
      <c r="C64" s="216" t="s">
        <v>22</v>
      </c>
      <c r="D64" s="216">
        <v>35</v>
      </c>
      <c r="E64" s="218">
        <v>7.26</v>
      </c>
      <c r="F64" s="74"/>
      <c r="G64" s="75"/>
      <c r="H64" s="76"/>
      <c r="I64" s="210">
        <v>0</v>
      </c>
      <c r="J64" s="31">
        <v>0</v>
      </c>
    </row>
    <row r="65" spans="1:10" x14ac:dyDescent="0.25">
      <c r="A65" s="69">
        <v>228</v>
      </c>
      <c r="B65" s="216" t="s">
        <v>326</v>
      </c>
      <c r="C65" s="216" t="s">
        <v>20</v>
      </c>
      <c r="D65" s="216">
        <v>35</v>
      </c>
      <c r="E65" s="218">
        <v>7.26</v>
      </c>
      <c r="F65" s="74">
        <v>6.75</v>
      </c>
      <c r="G65" s="75">
        <v>6.83</v>
      </c>
      <c r="H65" s="76">
        <v>7.04</v>
      </c>
      <c r="I65" s="210">
        <v>7.04</v>
      </c>
      <c r="J65" s="31">
        <v>325</v>
      </c>
    </row>
    <row r="66" spans="1:10" x14ac:dyDescent="0.25">
      <c r="A66" s="69">
        <v>109</v>
      </c>
      <c r="B66" s="216" t="s">
        <v>327</v>
      </c>
      <c r="C66" s="216" t="s">
        <v>22</v>
      </c>
      <c r="D66" s="216">
        <v>35</v>
      </c>
      <c r="E66" s="218">
        <v>7.26</v>
      </c>
      <c r="F66" s="74">
        <v>10.85</v>
      </c>
      <c r="G66" s="75">
        <v>11.4</v>
      </c>
      <c r="H66" s="76">
        <v>11.4</v>
      </c>
      <c r="I66" s="210">
        <v>11.4</v>
      </c>
      <c r="J66" s="31">
        <v>595</v>
      </c>
    </row>
    <row r="67" spans="1:10" x14ac:dyDescent="0.25">
      <c r="A67" s="69">
        <v>230</v>
      </c>
      <c r="B67" s="216" t="s">
        <v>328</v>
      </c>
      <c r="C67" s="216" t="s">
        <v>20</v>
      </c>
      <c r="D67" s="216">
        <v>35</v>
      </c>
      <c r="E67" s="218">
        <v>7.26</v>
      </c>
      <c r="F67" s="74">
        <v>9.9700000000000006</v>
      </c>
      <c r="G67" s="75">
        <v>10.039999999999999</v>
      </c>
      <c r="H67" s="76" t="s">
        <v>43</v>
      </c>
      <c r="I67" s="210">
        <v>10.039999999999999</v>
      </c>
      <c r="J67" s="31">
        <v>510</v>
      </c>
    </row>
    <row r="68" spans="1:10" x14ac:dyDescent="0.25">
      <c r="A68" s="69">
        <v>112</v>
      </c>
      <c r="B68" s="216" t="s">
        <v>329</v>
      </c>
      <c r="C68" s="216" t="s">
        <v>22</v>
      </c>
      <c r="D68" s="216">
        <v>35</v>
      </c>
      <c r="E68" s="218">
        <v>7.26</v>
      </c>
      <c r="F68" s="74">
        <v>10.050000000000001</v>
      </c>
      <c r="G68" s="75">
        <v>10.9</v>
      </c>
      <c r="H68" s="76">
        <v>10.88</v>
      </c>
      <c r="I68" s="210">
        <v>10.9</v>
      </c>
      <c r="J68" s="31">
        <v>564</v>
      </c>
    </row>
    <row r="69" spans="1:10" x14ac:dyDescent="0.25">
      <c r="A69" s="69">
        <v>209</v>
      </c>
      <c r="B69" s="216" t="s">
        <v>330</v>
      </c>
      <c r="C69" s="216" t="s">
        <v>20</v>
      </c>
      <c r="D69" s="216">
        <v>30</v>
      </c>
      <c r="E69" s="218">
        <v>7.26</v>
      </c>
      <c r="F69" s="74">
        <v>7.66</v>
      </c>
      <c r="G69" s="75">
        <v>7.84</v>
      </c>
      <c r="H69" s="76">
        <v>7.92</v>
      </c>
      <c r="I69" s="210">
        <v>7.92</v>
      </c>
      <c r="J69" s="31">
        <v>362</v>
      </c>
    </row>
    <row r="70" spans="1:10" x14ac:dyDescent="0.25">
      <c r="A70" s="69">
        <v>210</v>
      </c>
      <c r="B70" s="216" t="s">
        <v>331</v>
      </c>
      <c r="C70" s="216" t="s">
        <v>20</v>
      </c>
      <c r="D70" s="216">
        <v>30</v>
      </c>
      <c r="E70" s="218">
        <v>7.26</v>
      </c>
      <c r="F70" s="74"/>
      <c r="G70" s="75"/>
      <c r="H70" s="76"/>
      <c r="I70" s="210">
        <v>0</v>
      </c>
      <c r="J70" s="31">
        <v>0</v>
      </c>
    </row>
    <row r="71" spans="1:10" ht="5.25" customHeight="1" thickBot="1" x14ac:dyDescent="0.3">
      <c r="A71" s="21"/>
      <c r="B71" s="22"/>
      <c r="C71" s="22"/>
      <c r="D71" s="78"/>
      <c r="E71" s="79"/>
      <c r="F71" s="80"/>
      <c r="G71" s="81"/>
      <c r="H71" s="82"/>
      <c r="I71" s="211"/>
      <c r="J71" s="26"/>
    </row>
    <row r="73" spans="1:10" x14ac:dyDescent="0.25">
      <c r="A73" s="1" t="s">
        <v>0</v>
      </c>
      <c r="B73" s="1" t="s">
        <v>243</v>
      </c>
    </row>
    <row r="74" spans="1:10" x14ac:dyDescent="0.25">
      <c r="A74" s="1"/>
      <c r="B74" s="2" t="s">
        <v>60</v>
      </c>
    </row>
    <row r="75" spans="1:10" x14ac:dyDescent="0.25">
      <c r="A75" s="1"/>
      <c r="B75" s="2" t="s">
        <v>3</v>
      </c>
    </row>
    <row r="76" spans="1:10" ht="15.75" thickBot="1" x14ac:dyDescent="0.3">
      <c r="A76" s="1"/>
      <c r="B76" s="1" t="s">
        <v>4</v>
      </c>
    </row>
    <row r="77" spans="1:10" ht="15.75" thickBot="1" x14ac:dyDescent="0.3">
      <c r="B77" s="1" t="s">
        <v>332</v>
      </c>
      <c r="F77" s="288" t="s">
        <v>46</v>
      </c>
      <c r="G77" s="289"/>
      <c r="H77" s="290"/>
      <c r="I77" s="32" t="s">
        <v>42</v>
      </c>
    </row>
    <row r="78" spans="1:10" ht="15.75" thickBot="1" x14ac:dyDescent="0.3">
      <c r="A78" s="4" t="s">
        <v>6</v>
      </c>
      <c r="B78" s="5" t="s">
        <v>7</v>
      </c>
      <c r="C78" s="168" t="s">
        <v>50</v>
      </c>
      <c r="D78" s="5" t="s">
        <v>9</v>
      </c>
      <c r="E78" s="34" t="s">
        <v>47</v>
      </c>
      <c r="F78" s="4">
        <v>1</v>
      </c>
      <c r="G78" s="34">
        <v>2</v>
      </c>
      <c r="H78" s="6">
        <v>3</v>
      </c>
      <c r="I78" s="35" t="s">
        <v>13</v>
      </c>
      <c r="J78" s="37" t="s">
        <v>14</v>
      </c>
    </row>
    <row r="79" spans="1:10" x14ac:dyDescent="0.25">
      <c r="A79" s="178">
        <v>330</v>
      </c>
      <c r="B79" s="216" t="s">
        <v>272</v>
      </c>
      <c r="C79" s="216" t="s">
        <v>20</v>
      </c>
      <c r="D79" s="216">
        <v>90</v>
      </c>
      <c r="E79" s="219">
        <v>400</v>
      </c>
      <c r="F79" s="70">
        <v>17.02</v>
      </c>
      <c r="G79" s="71">
        <v>16.64</v>
      </c>
      <c r="H79" s="72">
        <v>16.07</v>
      </c>
      <c r="I79" s="209">
        <v>17.02</v>
      </c>
      <c r="J79" s="30">
        <v>583</v>
      </c>
    </row>
    <row r="80" spans="1:10" x14ac:dyDescent="0.25">
      <c r="A80" s="69">
        <v>331</v>
      </c>
      <c r="B80" s="216" t="s">
        <v>273</v>
      </c>
      <c r="C80" s="216" t="s">
        <v>20</v>
      </c>
      <c r="D80" s="216">
        <v>90</v>
      </c>
      <c r="E80" s="219">
        <v>400</v>
      </c>
      <c r="F80" s="74">
        <v>8.57</v>
      </c>
      <c r="G80" s="75">
        <v>8.23</v>
      </c>
      <c r="H80" s="76">
        <v>6.72</v>
      </c>
      <c r="I80" s="210">
        <v>8.57</v>
      </c>
      <c r="J80" s="31">
        <v>229</v>
      </c>
    </row>
    <row r="81" spans="1:10" x14ac:dyDescent="0.25">
      <c r="A81" s="69">
        <v>328</v>
      </c>
      <c r="B81" s="216" t="s">
        <v>274</v>
      </c>
      <c r="C81" s="216" t="s">
        <v>20</v>
      </c>
      <c r="D81" s="216">
        <v>85</v>
      </c>
      <c r="E81" s="219">
        <v>400</v>
      </c>
      <c r="F81" s="74">
        <v>8.8699999999999992</v>
      </c>
      <c r="G81" s="102" t="s">
        <v>43</v>
      </c>
      <c r="H81" s="76">
        <v>10.69</v>
      </c>
      <c r="I81" s="210">
        <v>10.69</v>
      </c>
      <c r="J81" s="31">
        <v>244</v>
      </c>
    </row>
    <row r="82" spans="1:10" x14ac:dyDescent="0.25">
      <c r="A82" s="69">
        <v>329</v>
      </c>
      <c r="B82" s="216" t="s">
        <v>275</v>
      </c>
      <c r="C82" s="216" t="s">
        <v>20</v>
      </c>
      <c r="D82" s="216">
        <v>85</v>
      </c>
      <c r="E82" s="219">
        <v>400</v>
      </c>
      <c r="F82" s="74">
        <v>15.72</v>
      </c>
      <c r="G82" s="102" t="s">
        <v>43</v>
      </c>
      <c r="H82" s="76">
        <v>12.92</v>
      </c>
      <c r="I82" s="210">
        <v>15.72</v>
      </c>
      <c r="J82" s="31">
        <v>418</v>
      </c>
    </row>
    <row r="83" spans="1:10" x14ac:dyDescent="0.25">
      <c r="A83" s="69">
        <v>324</v>
      </c>
      <c r="B83" s="216" t="s">
        <v>276</v>
      </c>
      <c r="C83" s="216" t="s">
        <v>20</v>
      </c>
      <c r="D83" s="216">
        <v>80</v>
      </c>
      <c r="E83" s="219">
        <v>400</v>
      </c>
      <c r="F83" s="74">
        <v>18.59</v>
      </c>
      <c r="G83" s="75">
        <v>17.8</v>
      </c>
      <c r="H83" s="76">
        <v>18.47</v>
      </c>
      <c r="I83" s="210">
        <v>18.59</v>
      </c>
      <c r="J83" s="31">
        <v>427</v>
      </c>
    </row>
    <row r="84" spans="1:10" x14ac:dyDescent="0.25">
      <c r="A84" s="69">
        <v>325</v>
      </c>
      <c r="B84" s="216" t="s">
        <v>277</v>
      </c>
      <c r="C84" s="216" t="s">
        <v>20</v>
      </c>
      <c r="D84" s="216">
        <v>80</v>
      </c>
      <c r="E84" s="219">
        <v>400</v>
      </c>
      <c r="F84" s="74">
        <v>15.44</v>
      </c>
      <c r="G84" s="75">
        <v>13.44</v>
      </c>
      <c r="H84" s="76">
        <v>13.89</v>
      </c>
      <c r="I84" s="210">
        <v>15.44</v>
      </c>
      <c r="J84" s="31">
        <v>332</v>
      </c>
    </row>
    <row r="85" spans="1:10" x14ac:dyDescent="0.25">
      <c r="A85" s="69">
        <v>326</v>
      </c>
      <c r="B85" s="216" t="s">
        <v>278</v>
      </c>
      <c r="C85" s="216" t="s">
        <v>20</v>
      </c>
      <c r="D85" s="216">
        <v>80</v>
      </c>
      <c r="E85" s="219">
        <v>400</v>
      </c>
      <c r="F85" s="100" t="s">
        <v>43</v>
      </c>
      <c r="G85" s="75">
        <v>17.600000000000001</v>
      </c>
      <c r="H85" s="199">
        <v>19.43</v>
      </c>
      <c r="I85" s="210">
        <v>19.43</v>
      </c>
      <c r="J85" s="31">
        <v>452</v>
      </c>
    </row>
    <row r="86" spans="1:10" x14ac:dyDescent="0.25">
      <c r="A86" s="69">
        <v>150</v>
      </c>
      <c r="B86" s="216" t="s">
        <v>279</v>
      </c>
      <c r="C86" s="216" t="s">
        <v>22</v>
      </c>
      <c r="D86" s="216">
        <v>75</v>
      </c>
      <c r="E86" s="219">
        <v>500</v>
      </c>
      <c r="F86" s="74">
        <v>19.7</v>
      </c>
      <c r="G86" s="75">
        <v>19.8</v>
      </c>
      <c r="H86" s="76">
        <v>20.76</v>
      </c>
      <c r="I86" s="210">
        <v>20.76</v>
      </c>
      <c r="J86" s="31">
        <v>432</v>
      </c>
    </row>
    <row r="87" spans="1:10" x14ac:dyDescent="0.25">
      <c r="A87" s="69">
        <v>151</v>
      </c>
      <c r="B87" s="216" t="s">
        <v>280</v>
      </c>
      <c r="C87" s="216" t="s">
        <v>22</v>
      </c>
      <c r="D87" s="216">
        <v>75</v>
      </c>
      <c r="E87" s="219">
        <v>500</v>
      </c>
      <c r="F87" s="74">
        <v>26.3</v>
      </c>
      <c r="G87" s="75">
        <v>25.52</v>
      </c>
      <c r="H87" s="199">
        <v>26.98</v>
      </c>
      <c r="I87" s="210">
        <v>26.98</v>
      </c>
      <c r="J87" s="31">
        <v>604</v>
      </c>
    </row>
    <row r="88" spans="1:10" x14ac:dyDescent="0.25">
      <c r="A88" s="69">
        <v>319</v>
      </c>
      <c r="B88" s="216" t="s">
        <v>281</v>
      </c>
      <c r="C88" s="216" t="s">
        <v>20</v>
      </c>
      <c r="D88" s="216">
        <v>75</v>
      </c>
      <c r="E88" s="219">
        <v>500</v>
      </c>
      <c r="F88" s="100">
        <v>25.24</v>
      </c>
      <c r="G88" s="75">
        <v>25.92</v>
      </c>
      <c r="H88" s="76">
        <v>25.09</v>
      </c>
      <c r="I88" s="210">
        <v>25.92</v>
      </c>
      <c r="J88" s="31">
        <v>575</v>
      </c>
    </row>
    <row r="89" spans="1:10" x14ac:dyDescent="0.25">
      <c r="A89" s="69">
        <v>320</v>
      </c>
      <c r="B89" s="216" t="s">
        <v>282</v>
      </c>
      <c r="C89" s="216" t="s">
        <v>20</v>
      </c>
      <c r="D89" s="216">
        <v>75</v>
      </c>
      <c r="E89" s="219">
        <v>500</v>
      </c>
      <c r="F89" s="74">
        <v>18.239999999999998</v>
      </c>
      <c r="G89" s="75">
        <v>16.39</v>
      </c>
      <c r="H89" s="199" t="s">
        <v>43</v>
      </c>
      <c r="I89" s="210">
        <v>18.239999999999998</v>
      </c>
      <c r="J89" s="31">
        <v>363</v>
      </c>
    </row>
    <row r="90" spans="1:10" x14ac:dyDescent="0.25">
      <c r="A90" s="69">
        <v>322</v>
      </c>
      <c r="B90" s="216" t="s">
        <v>283</v>
      </c>
      <c r="C90" s="216" t="s">
        <v>20</v>
      </c>
      <c r="D90" s="216">
        <v>75</v>
      </c>
      <c r="E90" s="219">
        <v>500</v>
      </c>
      <c r="F90" s="74">
        <v>15.2</v>
      </c>
      <c r="G90" s="75">
        <v>9.86</v>
      </c>
      <c r="H90" s="76">
        <v>11.42</v>
      </c>
      <c r="I90" s="210">
        <v>15.2</v>
      </c>
      <c r="J90" s="31">
        <v>282</v>
      </c>
    </row>
    <row r="91" spans="1:10" x14ac:dyDescent="0.25">
      <c r="A91" s="69">
        <v>461</v>
      </c>
      <c r="B91" s="216" t="s">
        <v>284</v>
      </c>
      <c r="C91" s="216" t="s">
        <v>171</v>
      </c>
      <c r="D91" s="216">
        <v>75</v>
      </c>
      <c r="E91" s="219">
        <v>500</v>
      </c>
      <c r="F91" s="74">
        <v>18.95</v>
      </c>
      <c r="G91" s="75">
        <v>18.88</v>
      </c>
      <c r="H91" s="199" t="s">
        <v>43</v>
      </c>
      <c r="I91" s="210">
        <v>18.95</v>
      </c>
      <c r="J91" s="31">
        <v>383</v>
      </c>
    </row>
    <row r="92" spans="1:10" x14ac:dyDescent="0.25">
      <c r="A92" s="69">
        <v>310</v>
      </c>
      <c r="B92" s="216" t="s">
        <v>285</v>
      </c>
      <c r="C92" s="216" t="s">
        <v>20</v>
      </c>
      <c r="D92" s="216">
        <v>70</v>
      </c>
      <c r="E92" s="219">
        <v>500</v>
      </c>
      <c r="F92" s="74">
        <v>15.76</v>
      </c>
      <c r="G92" s="102" t="s">
        <v>43</v>
      </c>
      <c r="H92" s="76">
        <v>19</v>
      </c>
      <c r="I92" s="210">
        <v>19</v>
      </c>
      <c r="J92" s="31">
        <v>326</v>
      </c>
    </row>
    <row r="93" spans="1:10" x14ac:dyDescent="0.25">
      <c r="A93" s="69">
        <v>313</v>
      </c>
      <c r="B93" s="216" t="s">
        <v>286</v>
      </c>
      <c r="C93" s="216" t="s">
        <v>20</v>
      </c>
      <c r="D93" s="216">
        <v>70</v>
      </c>
      <c r="E93" s="219">
        <v>500</v>
      </c>
      <c r="F93" s="74">
        <v>35.15</v>
      </c>
      <c r="G93" s="75">
        <v>34.39</v>
      </c>
      <c r="H93" s="199">
        <v>35.03</v>
      </c>
      <c r="I93" s="210">
        <v>35.15</v>
      </c>
      <c r="J93" s="31">
        <v>724</v>
      </c>
    </row>
    <row r="94" spans="1:10" x14ac:dyDescent="0.25">
      <c r="A94" s="69">
        <v>315</v>
      </c>
      <c r="B94" s="216" t="s">
        <v>287</v>
      </c>
      <c r="C94" s="216" t="s">
        <v>20</v>
      </c>
      <c r="D94" s="216">
        <v>70</v>
      </c>
      <c r="E94" s="219">
        <v>500</v>
      </c>
      <c r="F94" s="100" t="s">
        <v>43</v>
      </c>
      <c r="G94" s="75">
        <v>16.86</v>
      </c>
      <c r="H94" s="199" t="s">
        <v>43</v>
      </c>
      <c r="I94" s="210">
        <v>16.86</v>
      </c>
      <c r="J94" s="31">
        <v>276</v>
      </c>
    </row>
    <row r="95" spans="1:10" x14ac:dyDescent="0.25">
      <c r="A95" s="69">
        <v>444</v>
      </c>
      <c r="B95" s="216" t="s">
        <v>288</v>
      </c>
      <c r="C95" s="216" t="s">
        <v>26</v>
      </c>
      <c r="D95" s="216">
        <v>65</v>
      </c>
      <c r="E95" s="219">
        <v>600</v>
      </c>
      <c r="F95" s="74">
        <v>30.5</v>
      </c>
      <c r="G95" s="75">
        <v>29.6</v>
      </c>
      <c r="H95" s="76">
        <v>32.53</v>
      </c>
      <c r="I95" s="210">
        <v>32.53</v>
      </c>
      <c r="J95" s="31">
        <v>601</v>
      </c>
    </row>
    <row r="96" spans="1:10" x14ac:dyDescent="0.25">
      <c r="A96" s="69">
        <v>302</v>
      </c>
      <c r="B96" s="216" t="s">
        <v>289</v>
      </c>
      <c r="C96" s="216" t="s">
        <v>20</v>
      </c>
      <c r="D96" s="216">
        <v>65</v>
      </c>
      <c r="E96" s="219">
        <v>600</v>
      </c>
      <c r="F96" s="74">
        <v>26.56</v>
      </c>
      <c r="G96" s="75">
        <v>25.57</v>
      </c>
      <c r="H96" s="76">
        <v>24.63</v>
      </c>
      <c r="I96" s="210">
        <v>26.56</v>
      </c>
      <c r="J96" s="31">
        <v>464</v>
      </c>
    </row>
    <row r="97" spans="1:10" x14ac:dyDescent="0.25">
      <c r="A97" s="69">
        <v>306</v>
      </c>
      <c r="B97" s="216" t="s">
        <v>290</v>
      </c>
      <c r="C97" s="216" t="s">
        <v>20</v>
      </c>
      <c r="D97" s="216">
        <v>65</v>
      </c>
      <c r="E97" s="219">
        <v>600</v>
      </c>
      <c r="F97" s="74">
        <v>30.01</v>
      </c>
      <c r="G97" s="75">
        <v>28.26</v>
      </c>
      <c r="H97" s="76">
        <v>26.86</v>
      </c>
      <c r="I97" s="210">
        <v>30.01</v>
      </c>
      <c r="J97" s="31">
        <v>542</v>
      </c>
    </row>
    <row r="98" spans="1:10" x14ac:dyDescent="0.25">
      <c r="A98" s="69">
        <v>199</v>
      </c>
      <c r="B98" s="216" t="s">
        <v>291</v>
      </c>
      <c r="C98" s="216" t="s">
        <v>18</v>
      </c>
      <c r="D98" s="216">
        <v>60</v>
      </c>
      <c r="E98" s="219">
        <v>600</v>
      </c>
      <c r="F98" s="74">
        <v>28.42</v>
      </c>
      <c r="G98" s="102">
        <v>26.49</v>
      </c>
      <c r="H98" s="76">
        <v>28.09</v>
      </c>
      <c r="I98" s="210">
        <v>28.42</v>
      </c>
      <c r="J98" s="31">
        <v>445</v>
      </c>
    </row>
    <row r="99" spans="1:10" x14ac:dyDescent="0.25">
      <c r="A99" s="69">
        <v>184</v>
      </c>
      <c r="B99" s="216" t="s">
        <v>292</v>
      </c>
      <c r="C99" s="216" t="s">
        <v>254</v>
      </c>
      <c r="D99" s="216">
        <v>60</v>
      </c>
      <c r="E99" s="219">
        <v>600</v>
      </c>
      <c r="F99" s="74">
        <v>24.21</v>
      </c>
      <c r="G99" s="102">
        <v>24.04</v>
      </c>
      <c r="H99" s="76">
        <v>26.89</v>
      </c>
      <c r="I99" s="210">
        <v>26.89</v>
      </c>
      <c r="J99" s="31">
        <v>414</v>
      </c>
    </row>
    <row r="100" spans="1:10" x14ac:dyDescent="0.25">
      <c r="A100" s="69">
        <v>143</v>
      </c>
      <c r="B100" s="216" t="s">
        <v>293</v>
      </c>
      <c r="C100" s="216" t="s">
        <v>22</v>
      </c>
      <c r="D100" s="216">
        <v>60</v>
      </c>
      <c r="E100" s="219">
        <v>600</v>
      </c>
      <c r="F100" s="74">
        <v>24.39</v>
      </c>
      <c r="G100" s="75">
        <v>21.6</v>
      </c>
      <c r="H100" s="76">
        <v>18.059999999999999</v>
      </c>
      <c r="I100" s="210">
        <v>24.39</v>
      </c>
      <c r="J100" s="31">
        <v>363</v>
      </c>
    </row>
    <row r="101" spans="1:10" x14ac:dyDescent="0.25">
      <c r="A101" s="69">
        <v>144</v>
      </c>
      <c r="B101" s="216" t="s">
        <v>294</v>
      </c>
      <c r="C101" s="216" t="s">
        <v>22</v>
      </c>
      <c r="D101" s="216">
        <v>60</v>
      </c>
      <c r="E101" s="219">
        <v>600</v>
      </c>
      <c r="F101" s="74">
        <v>22.34</v>
      </c>
      <c r="G101" s="75">
        <v>21.95</v>
      </c>
      <c r="H101" s="76">
        <v>21</v>
      </c>
      <c r="I101" s="210">
        <v>22.34</v>
      </c>
      <c r="J101" s="31">
        <v>322</v>
      </c>
    </row>
    <row r="102" spans="1:10" x14ac:dyDescent="0.25">
      <c r="A102" s="69">
        <v>296</v>
      </c>
      <c r="B102" s="216" t="s">
        <v>295</v>
      </c>
      <c r="C102" s="216" t="s">
        <v>20</v>
      </c>
      <c r="D102" s="216">
        <v>60</v>
      </c>
      <c r="E102" s="219">
        <v>600</v>
      </c>
      <c r="F102" s="74">
        <v>24.07</v>
      </c>
      <c r="G102" s="75">
        <v>28.75</v>
      </c>
      <c r="H102" s="199">
        <v>25.7</v>
      </c>
      <c r="I102" s="210">
        <v>28.75</v>
      </c>
      <c r="J102" s="31">
        <v>452</v>
      </c>
    </row>
    <row r="103" spans="1:10" x14ac:dyDescent="0.25">
      <c r="A103" s="69">
        <v>297</v>
      </c>
      <c r="B103" s="216" t="s">
        <v>296</v>
      </c>
      <c r="C103" s="216" t="s">
        <v>20</v>
      </c>
      <c r="D103" s="216">
        <v>60</v>
      </c>
      <c r="E103" s="219">
        <v>600</v>
      </c>
      <c r="F103" s="74">
        <v>34.659999999999997</v>
      </c>
      <c r="G103" s="75">
        <v>33.74</v>
      </c>
      <c r="H103" s="76">
        <v>33.6</v>
      </c>
      <c r="I103" s="210">
        <v>34.659999999999997</v>
      </c>
      <c r="J103" s="31">
        <v>574</v>
      </c>
    </row>
    <row r="104" spans="1:10" x14ac:dyDescent="0.25">
      <c r="A104" s="69">
        <v>299</v>
      </c>
      <c r="B104" s="216" t="s">
        <v>139</v>
      </c>
      <c r="C104" s="216" t="s">
        <v>20</v>
      </c>
      <c r="D104" s="216">
        <v>60</v>
      </c>
      <c r="E104" s="219">
        <v>600</v>
      </c>
      <c r="F104" s="74">
        <v>24.15</v>
      </c>
      <c r="G104" s="75">
        <v>27.63</v>
      </c>
      <c r="H104" s="199">
        <v>26.55</v>
      </c>
      <c r="I104" s="210">
        <v>27.63</v>
      </c>
      <c r="J104" s="31">
        <v>429</v>
      </c>
    </row>
    <row r="105" spans="1:10" x14ac:dyDescent="0.25">
      <c r="A105" s="69">
        <v>301</v>
      </c>
      <c r="B105" s="216" t="s">
        <v>297</v>
      </c>
      <c r="C105" s="216" t="s">
        <v>20</v>
      </c>
      <c r="D105" s="216">
        <v>60</v>
      </c>
      <c r="E105" s="219">
        <v>600</v>
      </c>
      <c r="F105" s="100">
        <v>28.93</v>
      </c>
      <c r="G105" s="75">
        <v>24.26</v>
      </c>
      <c r="H105" s="76">
        <v>25.81</v>
      </c>
      <c r="I105" s="210">
        <v>28.93</v>
      </c>
      <c r="J105" s="31">
        <v>455</v>
      </c>
    </row>
    <row r="106" spans="1:10" x14ac:dyDescent="0.25">
      <c r="A106" s="69">
        <v>132</v>
      </c>
      <c r="B106" s="216" t="s">
        <v>298</v>
      </c>
      <c r="C106" s="216" t="s">
        <v>22</v>
      </c>
      <c r="D106" s="216">
        <v>55</v>
      </c>
      <c r="E106" s="219">
        <v>700</v>
      </c>
      <c r="F106" s="74">
        <v>30.13</v>
      </c>
      <c r="G106" s="75">
        <v>25.3</v>
      </c>
      <c r="H106" s="76">
        <v>29.82</v>
      </c>
      <c r="I106" s="210">
        <v>30.13</v>
      </c>
      <c r="J106" s="31">
        <v>447</v>
      </c>
    </row>
    <row r="107" spans="1:10" x14ac:dyDescent="0.25">
      <c r="A107" s="69">
        <v>276</v>
      </c>
      <c r="B107" s="216" t="s">
        <v>299</v>
      </c>
      <c r="C107" s="216" t="s">
        <v>20</v>
      </c>
      <c r="D107" s="216">
        <v>55</v>
      </c>
      <c r="E107" s="219">
        <v>700</v>
      </c>
      <c r="F107" s="74">
        <v>28.41</v>
      </c>
      <c r="G107" s="75">
        <v>30.32</v>
      </c>
      <c r="H107" s="76">
        <v>29.32</v>
      </c>
      <c r="I107" s="210">
        <v>30.32</v>
      </c>
      <c r="J107" s="31">
        <v>450</v>
      </c>
    </row>
    <row r="108" spans="1:10" x14ac:dyDescent="0.25">
      <c r="A108" s="69">
        <v>277</v>
      </c>
      <c r="B108" s="216" t="s">
        <v>300</v>
      </c>
      <c r="C108" s="216" t="s">
        <v>20</v>
      </c>
      <c r="D108" s="216">
        <v>55</v>
      </c>
      <c r="E108" s="219">
        <v>700</v>
      </c>
      <c r="F108" s="74">
        <v>27.79</v>
      </c>
      <c r="G108" s="75">
        <v>27.86</v>
      </c>
      <c r="H108" s="76">
        <v>26.99</v>
      </c>
      <c r="I108" s="210">
        <v>27.86</v>
      </c>
      <c r="J108" s="31">
        <v>403</v>
      </c>
    </row>
    <row r="109" spans="1:10" x14ac:dyDescent="0.25">
      <c r="A109" s="69">
        <v>440</v>
      </c>
      <c r="B109" s="216" t="s">
        <v>140</v>
      </c>
      <c r="C109" s="216" t="s">
        <v>26</v>
      </c>
      <c r="D109" s="216">
        <v>55</v>
      </c>
      <c r="E109" s="219">
        <v>700</v>
      </c>
      <c r="F109" s="74">
        <v>34.450000000000003</v>
      </c>
      <c r="G109" s="75">
        <v>34.5</v>
      </c>
      <c r="H109" s="199">
        <v>39.96</v>
      </c>
      <c r="I109" s="210">
        <v>39.96</v>
      </c>
      <c r="J109" s="31">
        <v>640</v>
      </c>
    </row>
    <row r="110" spans="1:10" x14ac:dyDescent="0.25">
      <c r="A110" s="69">
        <v>278</v>
      </c>
      <c r="B110" s="216" t="s">
        <v>301</v>
      </c>
      <c r="C110" s="216" t="s">
        <v>20</v>
      </c>
      <c r="D110" s="216">
        <v>55</v>
      </c>
      <c r="E110" s="219">
        <v>700</v>
      </c>
      <c r="F110" s="100" t="s">
        <v>43</v>
      </c>
      <c r="G110" s="75">
        <v>40.39</v>
      </c>
      <c r="H110" s="76">
        <v>35.72</v>
      </c>
      <c r="I110" s="210">
        <v>40.39</v>
      </c>
      <c r="J110" s="31">
        <v>649</v>
      </c>
    </row>
    <row r="111" spans="1:10" x14ac:dyDescent="0.25">
      <c r="A111" s="69">
        <v>441</v>
      </c>
      <c r="B111" s="216" t="s">
        <v>302</v>
      </c>
      <c r="C111" s="216" t="s">
        <v>26</v>
      </c>
      <c r="D111" s="216">
        <v>55</v>
      </c>
      <c r="E111" s="219">
        <v>700</v>
      </c>
      <c r="F111" s="100" t="s">
        <v>43</v>
      </c>
      <c r="G111" s="75">
        <v>27.02</v>
      </c>
      <c r="H111" s="199" t="s">
        <v>43</v>
      </c>
      <c r="I111" s="210">
        <v>27.02</v>
      </c>
      <c r="J111" s="31">
        <v>387</v>
      </c>
    </row>
    <row r="112" spans="1:10" x14ac:dyDescent="0.25">
      <c r="A112" s="69">
        <v>288</v>
      </c>
      <c r="B112" s="216" t="s">
        <v>303</v>
      </c>
      <c r="C112" s="216" t="s">
        <v>20</v>
      </c>
      <c r="D112" s="216">
        <v>55</v>
      </c>
      <c r="E112" s="219">
        <v>700</v>
      </c>
      <c r="F112" s="100">
        <v>23.81</v>
      </c>
      <c r="G112" s="102" t="s">
        <v>43</v>
      </c>
      <c r="H112" s="76">
        <v>23.61</v>
      </c>
      <c r="I112" s="210">
        <v>23.81</v>
      </c>
      <c r="J112" s="31">
        <v>325</v>
      </c>
    </row>
    <row r="113" spans="1:10" x14ac:dyDescent="0.25">
      <c r="A113" s="69">
        <v>419</v>
      </c>
      <c r="B113" s="216" t="s">
        <v>304</v>
      </c>
      <c r="C113" s="216" t="s">
        <v>144</v>
      </c>
      <c r="D113" s="216">
        <v>50</v>
      </c>
      <c r="E113" s="219">
        <v>700</v>
      </c>
      <c r="F113" s="74">
        <v>22.67</v>
      </c>
      <c r="G113" s="75" t="s">
        <v>43</v>
      </c>
      <c r="H113" s="76">
        <v>18.7</v>
      </c>
      <c r="I113" s="210">
        <v>22.67</v>
      </c>
      <c r="J113" s="31">
        <v>269</v>
      </c>
    </row>
    <row r="114" spans="1:10" x14ac:dyDescent="0.25">
      <c r="A114" s="69">
        <v>130</v>
      </c>
      <c r="B114" s="216" t="s">
        <v>305</v>
      </c>
      <c r="C114" s="216" t="s">
        <v>22</v>
      </c>
      <c r="D114" s="216">
        <v>50</v>
      </c>
      <c r="E114" s="219">
        <v>700</v>
      </c>
      <c r="F114" s="74">
        <v>37.270000000000003</v>
      </c>
      <c r="G114" s="75">
        <v>31.19</v>
      </c>
      <c r="H114" s="76">
        <v>34.93</v>
      </c>
      <c r="I114" s="210">
        <v>37.270000000000003</v>
      </c>
      <c r="J114" s="31">
        <v>526</v>
      </c>
    </row>
    <row r="115" spans="1:10" x14ac:dyDescent="0.25">
      <c r="A115" s="69">
        <v>421</v>
      </c>
      <c r="B115" s="216" t="s">
        <v>306</v>
      </c>
      <c r="C115" s="216" t="s">
        <v>144</v>
      </c>
      <c r="D115" s="216">
        <v>50</v>
      </c>
      <c r="E115" s="219">
        <v>700</v>
      </c>
      <c r="F115" s="74">
        <v>29.15</v>
      </c>
      <c r="G115" s="75">
        <v>27.03</v>
      </c>
      <c r="H115" s="76" t="s">
        <v>43</v>
      </c>
      <c r="I115" s="210">
        <v>29.15</v>
      </c>
      <c r="J115" s="31">
        <v>381</v>
      </c>
    </row>
    <row r="116" spans="1:10" x14ac:dyDescent="0.25">
      <c r="A116" s="69">
        <v>262</v>
      </c>
      <c r="B116" s="216" t="s">
        <v>307</v>
      </c>
      <c r="C116" s="216" t="s">
        <v>20</v>
      </c>
      <c r="D116" s="216">
        <v>50</v>
      </c>
      <c r="E116" s="219">
        <v>700</v>
      </c>
      <c r="F116" s="74">
        <v>30.46</v>
      </c>
      <c r="G116" s="102">
        <v>31.51</v>
      </c>
      <c r="H116" s="76">
        <v>30.65</v>
      </c>
      <c r="I116" s="210">
        <v>31.51</v>
      </c>
      <c r="J116" s="31">
        <v>423</v>
      </c>
    </row>
    <row r="117" spans="1:10" x14ac:dyDescent="0.25">
      <c r="A117" s="69">
        <v>131</v>
      </c>
      <c r="B117" s="216" t="s">
        <v>308</v>
      </c>
      <c r="C117" s="216" t="s">
        <v>22</v>
      </c>
      <c r="D117" s="216">
        <v>50</v>
      </c>
      <c r="E117" s="219">
        <v>700</v>
      </c>
      <c r="F117" s="74">
        <v>26.68</v>
      </c>
      <c r="G117" s="75">
        <v>19.48</v>
      </c>
      <c r="H117" s="76">
        <v>22.75</v>
      </c>
      <c r="I117" s="210">
        <v>26.68</v>
      </c>
      <c r="J117" s="31">
        <v>338</v>
      </c>
    </row>
    <row r="118" spans="1:10" x14ac:dyDescent="0.25">
      <c r="A118" s="69">
        <v>411</v>
      </c>
      <c r="B118" s="216" t="s">
        <v>309</v>
      </c>
      <c r="C118" s="216" t="s">
        <v>120</v>
      </c>
      <c r="D118" s="216">
        <v>50</v>
      </c>
      <c r="E118" s="219">
        <v>700</v>
      </c>
      <c r="F118" s="74" t="s">
        <v>43</v>
      </c>
      <c r="G118" s="75" t="s">
        <v>43</v>
      </c>
      <c r="H118" s="199">
        <v>17.100000000000001</v>
      </c>
      <c r="I118" s="210">
        <v>17.100000000000001</v>
      </c>
      <c r="J118" s="31">
        <v>175</v>
      </c>
    </row>
    <row r="119" spans="1:10" x14ac:dyDescent="0.25">
      <c r="A119" s="69">
        <v>197</v>
      </c>
      <c r="B119" s="216" t="s">
        <v>310</v>
      </c>
      <c r="C119" s="216" t="s">
        <v>18</v>
      </c>
      <c r="D119" s="216">
        <v>50</v>
      </c>
      <c r="E119" s="219">
        <v>700</v>
      </c>
      <c r="F119" s="74">
        <v>46.01</v>
      </c>
      <c r="G119" s="75">
        <v>43.53</v>
      </c>
      <c r="H119" s="76">
        <v>39.6</v>
      </c>
      <c r="I119" s="210">
        <v>46.01</v>
      </c>
      <c r="J119" s="31">
        <v>685</v>
      </c>
    </row>
    <row r="120" spans="1:10" x14ac:dyDescent="0.25">
      <c r="A120" s="69">
        <v>268</v>
      </c>
      <c r="B120" s="216" t="s">
        <v>311</v>
      </c>
      <c r="C120" s="216" t="s">
        <v>20</v>
      </c>
      <c r="D120" s="216">
        <v>50</v>
      </c>
      <c r="E120" s="219">
        <v>700</v>
      </c>
      <c r="F120" s="74">
        <v>40.92</v>
      </c>
      <c r="G120" s="75">
        <v>40.01</v>
      </c>
      <c r="H120" s="199" t="s">
        <v>43</v>
      </c>
      <c r="I120" s="210">
        <v>40.92</v>
      </c>
      <c r="J120" s="31">
        <v>592</v>
      </c>
    </row>
    <row r="121" spans="1:10" x14ac:dyDescent="0.25">
      <c r="A121" s="69">
        <v>270</v>
      </c>
      <c r="B121" s="216" t="s">
        <v>312</v>
      </c>
      <c r="C121" s="216" t="s">
        <v>20</v>
      </c>
      <c r="D121" s="216">
        <v>50</v>
      </c>
      <c r="E121" s="219">
        <v>700</v>
      </c>
      <c r="F121" s="100"/>
      <c r="G121" s="75"/>
      <c r="H121" s="76"/>
      <c r="I121" s="210">
        <v>0</v>
      </c>
      <c r="J121" s="31">
        <v>0</v>
      </c>
    </row>
    <row r="122" spans="1:10" x14ac:dyDescent="0.25">
      <c r="A122" s="69">
        <v>198</v>
      </c>
      <c r="B122" s="216" t="s">
        <v>313</v>
      </c>
      <c r="C122" s="216" t="s">
        <v>18</v>
      </c>
      <c r="D122" s="216">
        <v>50</v>
      </c>
      <c r="E122" s="219">
        <v>700</v>
      </c>
      <c r="F122" s="74">
        <v>35.61</v>
      </c>
      <c r="G122" s="75">
        <v>34.020000000000003</v>
      </c>
      <c r="H122" s="76" t="s">
        <v>43</v>
      </c>
      <c r="I122" s="210">
        <v>35.61</v>
      </c>
      <c r="J122" s="31">
        <v>496</v>
      </c>
    </row>
    <row r="123" spans="1:10" x14ac:dyDescent="0.25">
      <c r="A123" s="69">
        <v>410</v>
      </c>
      <c r="B123" s="216" t="s">
        <v>314</v>
      </c>
      <c r="C123" s="216" t="s">
        <v>120</v>
      </c>
      <c r="D123" s="216">
        <v>45</v>
      </c>
      <c r="E123" s="219">
        <v>800</v>
      </c>
      <c r="F123" s="74">
        <v>35.24</v>
      </c>
      <c r="G123" s="75">
        <v>34.94</v>
      </c>
      <c r="H123" s="76" t="s">
        <v>43</v>
      </c>
      <c r="I123" s="210">
        <v>35.24</v>
      </c>
      <c r="J123" s="31">
        <v>461</v>
      </c>
    </row>
    <row r="124" spans="1:10" x14ac:dyDescent="0.25">
      <c r="A124" s="69">
        <v>122</v>
      </c>
      <c r="B124" s="216" t="s">
        <v>315</v>
      </c>
      <c r="C124" s="216" t="s">
        <v>22</v>
      </c>
      <c r="D124" s="216">
        <v>45</v>
      </c>
      <c r="E124" s="219">
        <v>800</v>
      </c>
      <c r="F124" s="74">
        <v>26.37</v>
      </c>
      <c r="G124" s="75">
        <v>25.73</v>
      </c>
      <c r="H124" s="199">
        <v>26.62</v>
      </c>
      <c r="I124" s="210">
        <v>26.62</v>
      </c>
      <c r="J124" s="31">
        <v>316</v>
      </c>
    </row>
    <row r="125" spans="1:10" x14ac:dyDescent="0.25">
      <c r="A125" s="69">
        <v>436</v>
      </c>
      <c r="B125" s="216" t="s">
        <v>154</v>
      </c>
      <c r="C125" s="216" t="s">
        <v>26</v>
      </c>
      <c r="D125" s="216">
        <v>45</v>
      </c>
      <c r="E125" s="219">
        <v>800</v>
      </c>
      <c r="F125" s="74">
        <v>34.24</v>
      </c>
      <c r="G125" s="75">
        <v>33.11</v>
      </c>
      <c r="H125" s="76">
        <v>30.08</v>
      </c>
      <c r="I125" s="210">
        <v>34.24</v>
      </c>
      <c r="J125" s="31">
        <v>444</v>
      </c>
    </row>
    <row r="126" spans="1:10" x14ac:dyDescent="0.25">
      <c r="A126" s="69">
        <v>235</v>
      </c>
      <c r="B126" s="216" t="s">
        <v>316</v>
      </c>
      <c r="C126" s="216" t="s">
        <v>20</v>
      </c>
      <c r="D126" s="216">
        <v>40</v>
      </c>
      <c r="E126" s="219">
        <v>800</v>
      </c>
      <c r="F126" s="74">
        <v>30.8</v>
      </c>
      <c r="G126" s="75">
        <v>37.020000000000003</v>
      </c>
      <c r="H126" s="76">
        <v>35.270000000000003</v>
      </c>
      <c r="I126" s="210">
        <v>37.020000000000003</v>
      </c>
      <c r="J126" s="31">
        <v>445</v>
      </c>
    </row>
    <row r="127" spans="1:10" x14ac:dyDescent="0.25">
      <c r="A127" s="69">
        <v>416</v>
      </c>
      <c r="B127" s="216" t="s">
        <v>317</v>
      </c>
      <c r="C127" s="216" t="s">
        <v>144</v>
      </c>
      <c r="D127" s="216">
        <v>40</v>
      </c>
      <c r="E127" s="219">
        <v>800</v>
      </c>
      <c r="F127" s="74">
        <v>32.119999999999997</v>
      </c>
      <c r="G127" s="75">
        <v>32.32</v>
      </c>
      <c r="H127" s="76" t="s">
        <v>43</v>
      </c>
      <c r="I127" s="210">
        <v>32.32</v>
      </c>
      <c r="J127" s="31">
        <v>372</v>
      </c>
    </row>
    <row r="128" spans="1:10" x14ac:dyDescent="0.25">
      <c r="A128" s="69">
        <v>114</v>
      </c>
      <c r="B128" s="216" t="s">
        <v>318</v>
      </c>
      <c r="C128" s="216" t="s">
        <v>22</v>
      </c>
      <c r="D128" s="216">
        <v>40</v>
      </c>
      <c r="E128" s="219">
        <v>800</v>
      </c>
      <c r="F128" s="74" t="s">
        <v>43</v>
      </c>
      <c r="G128" s="75">
        <v>30.38</v>
      </c>
      <c r="H128" s="76">
        <v>31.31</v>
      </c>
      <c r="I128" s="210">
        <v>31.31</v>
      </c>
      <c r="J128" s="31">
        <v>356</v>
      </c>
    </row>
    <row r="129" spans="1:10" x14ac:dyDescent="0.25">
      <c r="A129" s="69">
        <v>236</v>
      </c>
      <c r="B129" s="216" t="s">
        <v>319</v>
      </c>
      <c r="C129" s="216" t="s">
        <v>20</v>
      </c>
      <c r="D129" s="216">
        <v>40</v>
      </c>
      <c r="E129" s="219">
        <v>800</v>
      </c>
      <c r="F129" s="74">
        <v>36.299999999999997</v>
      </c>
      <c r="G129" s="102">
        <v>36.33</v>
      </c>
      <c r="H129" s="76">
        <v>33.29</v>
      </c>
      <c r="I129" s="210">
        <v>36.33</v>
      </c>
      <c r="J129" s="31">
        <v>434</v>
      </c>
    </row>
    <row r="130" spans="1:10" x14ac:dyDescent="0.25">
      <c r="A130" s="69">
        <v>430</v>
      </c>
      <c r="B130" s="216" t="s">
        <v>320</v>
      </c>
      <c r="C130" s="216" t="s">
        <v>26</v>
      </c>
      <c r="D130" s="216">
        <v>40</v>
      </c>
      <c r="E130" s="219">
        <v>800</v>
      </c>
      <c r="F130" s="74">
        <v>26.07</v>
      </c>
      <c r="G130" s="102" t="s">
        <v>43</v>
      </c>
      <c r="H130" s="76" t="s">
        <v>43</v>
      </c>
      <c r="I130" s="210">
        <v>26.07</v>
      </c>
      <c r="J130" s="31">
        <v>275</v>
      </c>
    </row>
    <row r="131" spans="1:10" x14ac:dyDescent="0.25">
      <c r="A131" s="69">
        <v>118</v>
      </c>
      <c r="B131" s="216" t="s">
        <v>160</v>
      </c>
      <c r="C131" s="216" t="s">
        <v>22</v>
      </c>
      <c r="D131" s="216">
        <v>40</v>
      </c>
      <c r="E131" s="219">
        <v>800</v>
      </c>
      <c r="F131" s="74">
        <v>36.82</v>
      </c>
      <c r="G131" s="75">
        <v>37.54</v>
      </c>
      <c r="H131" s="76" t="s">
        <v>43</v>
      </c>
      <c r="I131" s="210">
        <v>37.54</v>
      </c>
      <c r="J131" s="31">
        <v>453</v>
      </c>
    </row>
    <row r="132" spans="1:10" x14ac:dyDescent="0.25">
      <c r="A132" s="69">
        <v>191</v>
      </c>
      <c r="B132" s="216" t="s">
        <v>321</v>
      </c>
      <c r="C132" s="216" t="s">
        <v>18</v>
      </c>
      <c r="D132" s="216">
        <v>40</v>
      </c>
      <c r="E132" s="219">
        <v>800</v>
      </c>
      <c r="F132" s="74">
        <v>37.03</v>
      </c>
      <c r="G132" s="75">
        <v>37.770000000000003</v>
      </c>
      <c r="H132" s="76">
        <v>30.45</v>
      </c>
      <c r="I132" s="210">
        <v>37.770000000000003</v>
      </c>
      <c r="J132" s="31">
        <v>457</v>
      </c>
    </row>
    <row r="133" spans="1:10" x14ac:dyDescent="0.25">
      <c r="A133" s="69">
        <v>427</v>
      </c>
      <c r="B133" s="216" t="s">
        <v>322</v>
      </c>
      <c r="C133" s="216" t="s">
        <v>26</v>
      </c>
      <c r="D133" s="216">
        <v>35</v>
      </c>
      <c r="E133" s="219">
        <v>800</v>
      </c>
      <c r="F133" s="74"/>
      <c r="G133" s="75"/>
      <c r="H133" s="199"/>
      <c r="I133" s="210">
        <v>0</v>
      </c>
      <c r="J133" s="31">
        <v>0</v>
      </c>
    </row>
    <row r="134" spans="1:10" x14ac:dyDescent="0.25">
      <c r="A134" s="69">
        <v>178</v>
      </c>
      <c r="B134" s="216" t="s">
        <v>323</v>
      </c>
      <c r="C134" s="216" t="s">
        <v>324</v>
      </c>
      <c r="D134" s="216">
        <v>35</v>
      </c>
      <c r="E134" s="219">
        <v>800</v>
      </c>
      <c r="F134" s="74">
        <v>43.74</v>
      </c>
      <c r="G134" s="75">
        <v>37.159999999999997</v>
      </c>
      <c r="H134" s="76">
        <v>40.24</v>
      </c>
      <c r="I134" s="210">
        <v>43.74</v>
      </c>
      <c r="J134" s="31">
        <v>505</v>
      </c>
    </row>
    <row r="135" spans="1:10" x14ac:dyDescent="0.25">
      <c r="A135" s="69">
        <v>107</v>
      </c>
      <c r="B135" s="216" t="s">
        <v>325</v>
      </c>
      <c r="C135" s="216" t="s">
        <v>22</v>
      </c>
      <c r="D135" s="216">
        <v>35</v>
      </c>
      <c r="E135" s="219">
        <v>800</v>
      </c>
      <c r="F135" s="74"/>
      <c r="G135" s="75"/>
      <c r="H135" s="199"/>
      <c r="I135" s="210">
        <v>0</v>
      </c>
      <c r="J135" s="31">
        <v>0</v>
      </c>
    </row>
    <row r="136" spans="1:10" x14ac:dyDescent="0.25">
      <c r="A136" s="69">
        <v>228</v>
      </c>
      <c r="B136" s="216" t="s">
        <v>326</v>
      </c>
      <c r="C136" s="216" t="s">
        <v>20</v>
      </c>
      <c r="D136" s="216">
        <v>35</v>
      </c>
      <c r="E136" s="219">
        <v>800</v>
      </c>
      <c r="F136" s="100" t="s">
        <v>43</v>
      </c>
      <c r="G136" s="75">
        <v>14.16</v>
      </c>
      <c r="H136" s="76">
        <v>19.72</v>
      </c>
      <c r="I136" s="210">
        <v>19.72</v>
      </c>
      <c r="J136" s="31">
        <v>161</v>
      </c>
    </row>
    <row r="137" spans="1:10" x14ac:dyDescent="0.25">
      <c r="A137" s="69">
        <v>109</v>
      </c>
      <c r="B137" s="216" t="s">
        <v>327</v>
      </c>
      <c r="C137" s="216" t="s">
        <v>22</v>
      </c>
      <c r="D137" s="216">
        <v>35</v>
      </c>
      <c r="E137" s="219">
        <v>800</v>
      </c>
      <c r="F137" s="74">
        <v>46.3</v>
      </c>
      <c r="G137" s="75">
        <v>44.48</v>
      </c>
      <c r="H137" s="76">
        <v>47.84</v>
      </c>
      <c r="I137" s="210">
        <v>47.84</v>
      </c>
      <c r="J137" s="31">
        <v>566</v>
      </c>
    </row>
    <row r="138" spans="1:10" x14ac:dyDescent="0.25">
      <c r="A138" s="69">
        <v>230</v>
      </c>
      <c r="B138" s="216" t="s">
        <v>328</v>
      </c>
      <c r="C138" s="216" t="s">
        <v>20</v>
      </c>
      <c r="D138" s="216">
        <v>35</v>
      </c>
      <c r="E138" s="219">
        <v>800</v>
      </c>
      <c r="F138" s="74">
        <v>38.9</v>
      </c>
      <c r="G138" s="75" t="s">
        <v>43</v>
      </c>
      <c r="H138" s="76">
        <v>32.83</v>
      </c>
      <c r="I138" s="210">
        <v>38.9</v>
      </c>
      <c r="J138" s="31">
        <v>433</v>
      </c>
    </row>
    <row r="139" spans="1:10" x14ac:dyDescent="0.25">
      <c r="A139" s="69">
        <v>112</v>
      </c>
      <c r="B139" s="216" t="s">
        <v>329</v>
      </c>
      <c r="C139" s="216" t="s">
        <v>22</v>
      </c>
      <c r="D139" s="216">
        <v>35</v>
      </c>
      <c r="E139" s="219">
        <v>800</v>
      </c>
      <c r="F139" s="74" t="s">
        <v>43</v>
      </c>
      <c r="G139" s="75">
        <v>47.57</v>
      </c>
      <c r="H139" s="199">
        <v>44.49</v>
      </c>
      <c r="I139" s="210">
        <v>47.57</v>
      </c>
      <c r="J139" s="31">
        <v>561</v>
      </c>
    </row>
    <row r="140" spans="1:10" x14ac:dyDescent="0.25">
      <c r="A140" s="69">
        <v>209</v>
      </c>
      <c r="B140" s="216" t="s">
        <v>330</v>
      </c>
      <c r="C140" s="216" t="s">
        <v>20</v>
      </c>
      <c r="D140" s="216">
        <v>30</v>
      </c>
      <c r="E140" s="219">
        <v>800</v>
      </c>
      <c r="F140" s="74">
        <v>32.26</v>
      </c>
      <c r="G140" s="75">
        <v>37.51</v>
      </c>
      <c r="H140" s="76">
        <v>37.96</v>
      </c>
      <c r="I140" s="210">
        <v>37.96</v>
      </c>
      <c r="J140" s="31">
        <v>413</v>
      </c>
    </row>
    <row r="141" spans="1:10" x14ac:dyDescent="0.25">
      <c r="A141" s="69">
        <v>210</v>
      </c>
      <c r="B141" s="216" t="s">
        <v>331</v>
      </c>
      <c r="C141" s="216" t="s">
        <v>20</v>
      </c>
      <c r="D141" s="216">
        <v>30</v>
      </c>
      <c r="E141" s="219">
        <v>800</v>
      </c>
      <c r="F141" s="74"/>
      <c r="G141" s="75"/>
      <c r="H141" s="199"/>
      <c r="I141" s="210">
        <v>0</v>
      </c>
      <c r="J141" s="31">
        <v>0</v>
      </c>
    </row>
    <row r="142" spans="1:10" ht="6.75" customHeight="1" thickBot="1" x14ac:dyDescent="0.3">
      <c r="A142" s="21"/>
      <c r="B142" s="22"/>
      <c r="C142" s="22"/>
      <c r="D142" s="78"/>
      <c r="E142" s="79"/>
      <c r="F142" s="80"/>
      <c r="G142" s="81"/>
      <c r="H142" s="82"/>
      <c r="I142" s="103"/>
      <c r="J142" s="26"/>
    </row>
    <row r="144" spans="1:10" x14ac:dyDescent="0.25">
      <c r="A144" s="1" t="s">
        <v>0</v>
      </c>
      <c r="B144" s="1" t="s">
        <v>243</v>
      </c>
    </row>
    <row r="145" spans="1:10" x14ac:dyDescent="0.25">
      <c r="A145" s="1"/>
      <c r="B145" s="2" t="s">
        <v>56</v>
      </c>
    </row>
    <row r="146" spans="1:10" x14ac:dyDescent="0.25">
      <c r="A146" s="1"/>
      <c r="B146" s="2" t="s">
        <v>3</v>
      </c>
    </row>
    <row r="147" spans="1:10" ht="15.75" thickBot="1" x14ac:dyDescent="0.3">
      <c r="A147" s="1"/>
      <c r="B147" s="1" t="s">
        <v>55</v>
      </c>
    </row>
    <row r="148" spans="1:10" ht="15.75" thickBot="1" x14ac:dyDescent="0.3">
      <c r="B148" s="1" t="s">
        <v>176</v>
      </c>
      <c r="F148" s="288" t="s">
        <v>46</v>
      </c>
      <c r="G148" s="289"/>
      <c r="H148" s="290"/>
      <c r="I148" s="32" t="s">
        <v>42</v>
      </c>
    </row>
    <row r="149" spans="1:10" ht="15.75" thickBot="1" x14ac:dyDescent="0.3">
      <c r="A149" s="4" t="s">
        <v>6</v>
      </c>
      <c r="B149" s="5" t="s">
        <v>7</v>
      </c>
      <c r="C149" s="168" t="s">
        <v>50</v>
      </c>
      <c r="D149" s="5" t="s">
        <v>9</v>
      </c>
      <c r="E149" s="34" t="s">
        <v>47</v>
      </c>
      <c r="F149" s="4">
        <v>1</v>
      </c>
      <c r="G149" s="34">
        <v>2</v>
      </c>
      <c r="H149" s="6">
        <v>3</v>
      </c>
      <c r="I149" s="35" t="s">
        <v>13</v>
      </c>
      <c r="J149" s="37" t="s">
        <v>14</v>
      </c>
    </row>
    <row r="150" spans="1:10" x14ac:dyDescent="0.25">
      <c r="A150" s="220">
        <v>330</v>
      </c>
      <c r="B150" s="216" t="s">
        <v>272</v>
      </c>
      <c r="C150" s="216" t="s">
        <v>20</v>
      </c>
      <c r="D150" s="216">
        <v>90</v>
      </c>
      <c r="E150" s="221">
        <v>1</v>
      </c>
      <c r="F150" s="222">
        <v>15.52</v>
      </c>
      <c r="G150" s="71">
        <v>20.010000000000002</v>
      </c>
      <c r="H150" s="72">
        <v>19.97</v>
      </c>
      <c r="I150" s="209">
        <v>20.010000000000002</v>
      </c>
      <c r="J150" s="30">
        <v>846</v>
      </c>
    </row>
    <row r="151" spans="1:10" x14ac:dyDescent="0.25">
      <c r="A151" s="223">
        <v>331</v>
      </c>
      <c r="B151" s="216" t="s">
        <v>273</v>
      </c>
      <c r="C151" s="216" t="s">
        <v>20</v>
      </c>
      <c r="D151" s="216">
        <v>90</v>
      </c>
      <c r="E151" s="224">
        <v>1</v>
      </c>
      <c r="F151" s="225">
        <v>9.24</v>
      </c>
      <c r="G151" s="75" t="s">
        <v>43</v>
      </c>
      <c r="H151" s="76">
        <v>9.65</v>
      </c>
      <c r="I151" s="210">
        <v>9.65</v>
      </c>
      <c r="J151" s="31">
        <v>339</v>
      </c>
    </row>
    <row r="152" spans="1:10" x14ac:dyDescent="0.25">
      <c r="A152" s="223">
        <v>328</v>
      </c>
      <c r="B152" s="216" t="s">
        <v>274</v>
      </c>
      <c r="C152" s="216" t="s">
        <v>20</v>
      </c>
      <c r="D152" s="216">
        <v>85</v>
      </c>
      <c r="E152" s="226">
        <v>1</v>
      </c>
      <c r="F152" s="225"/>
      <c r="G152" s="75"/>
      <c r="H152" s="76"/>
      <c r="I152" s="210">
        <v>0</v>
      </c>
      <c r="J152" s="31">
        <v>0</v>
      </c>
    </row>
    <row r="153" spans="1:10" x14ac:dyDescent="0.25">
      <c r="A153" s="223">
        <v>329</v>
      </c>
      <c r="B153" s="216" t="s">
        <v>275</v>
      </c>
      <c r="C153" s="216" t="s">
        <v>20</v>
      </c>
      <c r="D153" s="216">
        <v>85</v>
      </c>
      <c r="E153" s="226">
        <v>1</v>
      </c>
      <c r="F153" s="225">
        <v>12.35</v>
      </c>
      <c r="G153" s="102">
        <v>12.19</v>
      </c>
      <c r="H153" s="76">
        <v>12.89</v>
      </c>
      <c r="I153" s="210">
        <v>12.89</v>
      </c>
      <c r="J153" s="31">
        <v>370</v>
      </c>
    </row>
    <row r="154" spans="1:10" x14ac:dyDescent="0.25">
      <c r="A154" s="223">
        <v>324</v>
      </c>
      <c r="B154" s="216" t="s">
        <v>276</v>
      </c>
      <c r="C154" s="216" t="s">
        <v>20</v>
      </c>
      <c r="D154" s="216">
        <v>80</v>
      </c>
      <c r="E154" s="226">
        <v>1</v>
      </c>
      <c r="F154" s="225">
        <v>16.82</v>
      </c>
      <c r="G154" s="75">
        <v>14.07</v>
      </c>
      <c r="H154" s="76">
        <v>16.899999999999999</v>
      </c>
      <c r="I154" s="210">
        <v>16.899999999999999</v>
      </c>
      <c r="J154" s="31">
        <v>421</v>
      </c>
    </row>
    <row r="155" spans="1:10" x14ac:dyDescent="0.25">
      <c r="A155" s="223">
        <v>325</v>
      </c>
      <c r="B155" s="216" t="s">
        <v>277</v>
      </c>
      <c r="C155" s="216" t="s">
        <v>20</v>
      </c>
      <c r="D155" s="216">
        <v>80</v>
      </c>
      <c r="E155" s="226">
        <v>1</v>
      </c>
      <c r="F155" s="225"/>
      <c r="G155" s="75"/>
      <c r="H155" s="76"/>
      <c r="I155" s="210">
        <v>0</v>
      </c>
      <c r="J155" s="31">
        <v>0</v>
      </c>
    </row>
    <row r="156" spans="1:10" x14ac:dyDescent="0.25">
      <c r="A156" s="223">
        <v>326</v>
      </c>
      <c r="B156" s="216" t="s">
        <v>278</v>
      </c>
      <c r="C156" s="216" t="s">
        <v>20</v>
      </c>
      <c r="D156" s="216">
        <v>80</v>
      </c>
      <c r="E156" s="226">
        <v>1</v>
      </c>
      <c r="F156" s="225">
        <v>19.399999999999999</v>
      </c>
      <c r="G156" s="75">
        <v>18.2</v>
      </c>
      <c r="H156" s="199" t="s">
        <v>43</v>
      </c>
      <c r="I156" s="210">
        <v>19.399999999999999</v>
      </c>
      <c r="J156" s="31">
        <v>502</v>
      </c>
    </row>
    <row r="157" spans="1:10" x14ac:dyDescent="0.25">
      <c r="A157" s="223">
        <v>150</v>
      </c>
      <c r="B157" s="216" t="s">
        <v>279</v>
      </c>
      <c r="C157" s="216" t="s">
        <v>22</v>
      </c>
      <c r="D157" s="216">
        <v>75</v>
      </c>
      <c r="E157" s="226">
        <v>1</v>
      </c>
      <c r="F157" s="227" t="s">
        <v>43</v>
      </c>
      <c r="G157" s="102">
        <v>24.62</v>
      </c>
      <c r="H157" s="199">
        <v>24.46</v>
      </c>
      <c r="I157" s="210">
        <v>24.62</v>
      </c>
      <c r="J157" s="31">
        <v>569</v>
      </c>
    </row>
    <row r="158" spans="1:10" x14ac:dyDescent="0.25">
      <c r="A158" s="223">
        <v>151</v>
      </c>
      <c r="B158" s="216" t="s">
        <v>280</v>
      </c>
      <c r="C158" s="216" t="s">
        <v>22</v>
      </c>
      <c r="D158" s="216">
        <v>75</v>
      </c>
      <c r="E158" s="226">
        <v>1</v>
      </c>
      <c r="F158" s="227">
        <v>28.45</v>
      </c>
      <c r="G158" s="102">
        <v>28.64</v>
      </c>
      <c r="H158" s="76" t="s">
        <v>43</v>
      </c>
      <c r="I158" s="210">
        <v>28.64</v>
      </c>
      <c r="J158" s="31">
        <v>686</v>
      </c>
    </row>
    <row r="159" spans="1:10" x14ac:dyDescent="0.25">
      <c r="A159" s="223">
        <v>319</v>
      </c>
      <c r="B159" s="216" t="s">
        <v>281</v>
      </c>
      <c r="C159" s="216" t="s">
        <v>20</v>
      </c>
      <c r="D159" s="216">
        <v>75</v>
      </c>
      <c r="E159" s="226">
        <v>1</v>
      </c>
      <c r="F159" s="225">
        <v>23.77</v>
      </c>
      <c r="G159" s="75">
        <v>23.28</v>
      </c>
      <c r="H159" s="199">
        <v>25.47</v>
      </c>
      <c r="I159" s="210">
        <v>25.47</v>
      </c>
      <c r="J159" s="31">
        <v>594</v>
      </c>
    </row>
    <row r="160" spans="1:10" x14ac:dyDescent="0.25">
      <c r="A160" s="223">
        <v>320</v>
      </c>
      <c r="B160" s="216" t="s">
        <v>282</v>
      </c>
      <c r="C160" s="216" t="s">
        <v>20</v>
      </c>
      <c r="D160" s="216">
        <v>75</v>
      </c>
      <c r="E160" s="226">
        <v>1</v>
      </c>
      <c r="F160" s="225">
        <v>29.07</v>
      </c>
      <c r="G160" s="75" t="s">
        <v>43</v>
      </c>
      <c r="H160" s="76">
        <v>23.96</v>
      </c>
      <c r="I160" s="210">
        <v>29.07</v>
      </c>
      <c r="J160" s="31">
        <v>698</v>
      </c>
    </row>
    <row r="161" spans="1:10" x14ac:dyDescent="0.25">
      <c r="A161" s="223">
        <v>322</v>
      </c>
      <c r="B161" s="216" t="s">
        <v>283</v>
      </c>
      <c r="C161" s="216" t="s">
        <v>20</v>
      </c>
      <c r="D161" s="216">
        <v>75</v>
      </c>
      <c r="E161" s="226">
        <v>1</v>
      </c>
      <c r="F161" s="225">
        <v>16.45</v>
      </c>
      <c r="G161" s="75" t="s">
        <v>43</v>
      </c>
      <c r="H161" s="76" t="s">
        <v>43</v>
      </c>
      <c r="I161" s="210">
        <v>16.45</v>
      </c>
      <c r="J161" s="31">
        <v>340</v>
      </c>
    </row>
    <row r="162" spans="1:10" x14ac:dyDescent="0.25">
      <c r="A162" s="223">
        <v>461</v>
      </c>
      <c r="B162" s="216" t="s">
        <v>284</v>
      </c>
      <c r="C162" s="216" t="s">
        <v>171</v>
      </c>
      <c r="D162" s="216">
        <v>75</v>
      </c>
      <c r="E162" s="226">
        <v>1</v>
      </c>
      <c r="F162" s="225" t="s">
        <v>43</v>
      </c>
      <c r="G162" s="102">
        <v>21.31</v>
      </c>
      <c r="H162" s="76" t="s">
        <v>43</v>
      </c>
      <c r="I162" s="210">
        <v>21.31</v>
      </c>
      <c r="J162" s="31">
        <v>475</v>
      </c>
    </row>
    <row r="163" spans="1:10" x14ac:dyDescent="0.25">
      <c r="A163" s="223">
        <v>310</v>
      </c>
      <c r="B163" s="216" t="s">
        <v>285</v>
      </c>
      <c r="C163" s="216" t="s">
        <v>20</v>
      </c>
      <c r="D163" s="216">
        <v>70</v>
      </c>
      <c r="E163" s="226">
        <v>1</v>
      </c>
      <c r="F163" s="225">
        <v>20.420000000000002</v>
      </c>
      <c r="G163" s="75" t="s">
        <v>43</v>
      </c>
      <c r="H163" s="76">
        <v>20.12</v>
      </c>
      <c r="I163" s="210">
        <v>20.420000000000002</v>
      </c>
      <c r="J163" s="31">
        <v>388</v>
      </c>
    </row>
    <row r="164" spans="1:10" x14ac:dyDescent="0.25">
      <c r="A164" s="223">
        <v>313</v>
      </c>
      <c r="B164" s="216" t="s">
        <v>286</v>
      </c>
      <c r="C164" s="216" t="s">
        <v>20</v>
      </c>
      <c r="D164" s="216">
        <v>70</v>
      </c>
      <c r="E164" s="226">
        <v>1</v>
      </c>
      <c r="F164" s="225" t="s">
        <v>43</v>
      </c>
      <c r="G164" s="75" t="s">
        <v>43</v>
      </c>
      <c r="H164" s="76" t="s">
        <v>43</v>
      </c>
      <c r="I164" s="210">
        <v>0</v>
      </c>
      <c r="J164" s="31">
        <v>0</v>
      </c>
    </row>
    <row r="165" spans="1:10" x14ac:dyDescent="0.25">
      <c r="A165" s="223">
        <v>315</v>
      </c>
      <c r="B165" s="216" t="s">
        <v>287</v>
      </c>
      <c r="C165" s="216" t="s">
        <v>20</v>
      </c>
      <c r="D165" s="216">
        <v>70</v>
      </c>
      <c r="E165" s="226">
        <v>1</v>
      </c>
      <c r="F165" s="229">
        <v>27.07</v>
      </c>
      <c r="G165" s="75">
        <v>27.42</v>
      </c>
      <c r="H165" s="199">
        <v>27.82</v>
      </c>
      <c r="I165" s="210">
        <v>27.82</v>
      </c>
      <c r="J165" s="31">
        <v>575</v>
      </c>
    </row>
    <row r="166" spans="1:10" x14ac:dyDescent="0.25">
      <c r="A166" s="223">
        <v>444</v>
      </c>
      <c r="B166" s="216" t="s">
        <v>288</v>
      </c>
      <c r="C166" s="216" t="s">
        <v>26</v>
      </c>
      <c r="D166" s="216">
        <v>65</v>
      </c>
      <c r="E166" s="224">
        <v>1</v>
      </c>
      <c r="F166" s="230">
        <v>28.26</v>
      </c>
      <c r="G166" s="75">
        <v>27.94</v>
      </c>
      <c r="H166" s="76">
        <v>25.48</v>
      </c>
      <c r="I166" s="210">
        <v>28.26</v>
      </c>
      <c r="J166" s="31">
        <v>521</v>
      </c>
    </row>
    <row r="167" spans="1:10" x14ac:dyDescent="0.25">
      <c r="A167" s="223">
        <v>302</v>
      </c>
      <c r="B167" s="216" t="s">
        <v>289</v>
      </c>
      <c r="C167" s="216" t="s">
        <v>20</v>
      </c>
      <c r="D167" s="216">
        <v>65</v>
      </c>
      <c r="E167" s="224">
        <v>1</v>
      </c>
      <c r="F167" s="225">
        <v>30.04</v>
      </c>
      <c r="G167" s="75">
        <v>30.72</v>
      </c>
      <c r="H167" s="76">
        <v>30.02</v>
      </c>
      <c r="I167" s="210">
        <v>30.72</v>
      </c>
      <c r="J167" s="31">
        <v>579</v>
      </c>
    </row>
    <row r="168" spans="1:10" x14ac:dyDescent="0.25">
      <c r="A168" s="223">
        <v>306</v>
      </c>
      <c r="B168" s="216" t="s">
        <v>290</v>
      </c>
      <c r="C168" s="216" t="s">
        <v>20</v>
      </c>
      <c r="D168" s="216">
        <v>65</v>
      </c>
      <c r="E168" s="226">
        <v>1</v>
      </c>
      <c r="F168" s="225" t="s">
        <v>43</v>
      </c>
      <c r="G168" s="75">
        <v>24.17</v>
      </c>
      <c r="H168" s="76">
        <v>24.27</v>
      </c>
      <c r="I168" s="210">
        <v>24.27</v>
      </c>
      <c r="J168" s="31">
        <v>430</v>
      </c>
    </row>
    <row r="169" spans="1:10" x14ac:dyDescent="0.25">
      <c r="A169" s="223">
        <v>199</v>
      </c>
      <c r="B169" s="216" t="s">
        <v>291</v>
      </c>
      <c r="C169" s="216" t="s">
        <v>18</v>
      </c>
      <c r="D169" s="216">
        <v>60</v>
      </c>
      <c r="E169" s="226">
        <v>1</v>
      </c>
      <c r="F169" s="225">
        <v>33.57</v>
      </c>
      <c r="G169" s="102">
        <v>33.75</v>
      </c>
      <c r="H169" s="76">
        <v>34.15</v>
      </c>
      <c r="I169" s="210">
        <v>34.15</v>
      </c>
      <c r="J169" s="31">
        <v>590</v>
      </c>
    </row>
    <row r="170" spans="1:10" x14ac:dyDescent="0.25">
      <c r="A170" s="223">
        <v>184</v>
      </c>
      <c r="B170" s="216" t="s">
        <v>292</v>
      </c>
      <c r="C170" s="216" t="s">
        <v>254</v>
      </c>
      <c r="D170" s="216">
        <v>60</v>
      </c>
      <c r="E170" s="226">
        <v>1</v>
      </c>
      <c r="F170" s="225" t="s">
        <v>43</v>
      </c>
      <c r="G170" s="75">
        <v>23.86</v>
      </c>
      <c r="H170" s="76" t="s">
        <v>43</v>
      </c>
      <c r="I170" s="210">
        <v>23.86</v>
      </c>
      <c r="J170" s="31">
        <v>374</v>
      </c>
    </row>
    <row r="171" spans="1:10" x14ac:dyDescent="0.25">
      <c r="A171" s="223">
        <v>143</v>
      </c>
      <c r="B171" s="216" t="s">
        <v>293</v>
      </c>
      <c r="C171" s="216" t="s">
        <v>22</v>
      </c>
      <c r="D171" s="216">
        <v>60</v>
      </c>
      <c r="E171" s="226">
        <v>1</v>
      </c>
      <c r="F171" s="225" t="s">
        <v>43</v>
      </c>
      <c r="G171" s="75">
        <v>27.85</v>
      </c>
      <c r="H171" s="76" t="s">
        <v>43</v>
      </c>
      <c r="I171" s="210">
        <v>27.85</v>
      </c>
      <c r="J171" s="31">
        <v>456</v>
      </c>
    </row>
    <row r="172" spans="1:10" x14ac:dyDescent="0.25">
      <c r="A172" s="223">
        <v>144</v>
      </c>
      <c r="B172" s="216" t="s">
        <v>294</v>
      </c>
      <c r="C172" s="216" t="s">
        <v>22</v>
      </c>
      <c r="D172" s="216">
        <v>60</v>
      </c>
      <c r="E172" s="226">
        <v>1</v>
      </c>
      <c r="F172" s="225" t="s">
        <v>43</v>
      </c>
      <c r="G172" s="75">
        <v>24.95</v>
      </c>
      <c r="H172" s="199">
        <v>24.27</v>
      </c>
      <c r="I172" s="210">
        <v>24.95</v>
      </c>
      <c r="J172" s="31">
        <v>396</v>
      </c>
    </row>
    <row r="173" spans="1:10" x14ac:dyDescent="0.25">
      <c r="A173" s="223">
        <v>296</v>
      </c>
      <c r="B173" s="216" t="s">
        <v>295</v>
      </c>
      <c r="C173" s="216" t="s">
        <v>20</v>
      </c>
      <c r="D173" s="216">
        <v>60</v>
      </c>
      <c r="E173" s="226">
        <v>1</v>
      </c>
      <c r="F173" s="227">
        <v>30.3</v>
      </c>
      <c r="G173" s="102">
        <v>30.04</v>
      </c>
      <c r="H173" s="199" t="s">
        <v>43</v>
      </c>
      <c r="I173" s="210">
        <v>30.3</v>
      </c>
      <c r="J173" s="31">
        <v>508</v>
      </c>
    </row>
    <row r="174" spans="1:10" x14ac:dyDescent="0.25">
      <c r="A174" s="223">
        <v>297</v>
      </c>
      <c r="B174" s="216" t="s">
        <v>296</v>
      </c>
      <c r="C174" s="216" t="s">
        <v>20</v>
      </c>
      <c r="D174" s="216">
        <v>60</v>
      </c>
      <c r="E174" s="226">
        <v>1</v>
      </c>
      <c r="F174" s="227">
        <v>29.52</v>
      </c>
      <c r="G174" s="102" t="s">
        <v>43</v>
      </c>
      <c r="H174" s="76">
        <v>31.87</v>
      </c>
      <c r="I174" s="210">
        <v>31.87</v>
      </c>
      <c r="J174" s="31">
        <v>541</v>
      </c>
    </row>
    <row r="175" spans="1:10" x14ac:dyDescent="0.25">
      <c r="A175" s="223">
        <v>299</v>
      </c>
      <c r="B175" s="216" t="s">
        <v>139</v>
      </c>
      <c r="C175" s="216" t="s">
        <v>20</v>
      </c>
      <c r="D175" s="216">
        <v>60</v>
      </c>
      <c r="E175" s="226">
        <v>1</v>
      </c>
      <c r="F175" s="227" t="s">
        <v>43</v>
      </c>
      <c r="G175" s="102" t="s">
        <v>43</v>
      </c>
      <c r="H175" s="76">
        <v>34.619999999999997</v>
      </c>
      <c r="I175" s="210">
        <v>34.619999999999997</v>
      </c>
      <c r="J175" s="31">
        <v>600</v>
      </c>
    </row>
    <row r="176" spans="1:10" x14ac:dyDescent="0.25">
      <c r="A176" s="223">
        <v>301</v>
      </c>
      <c r="B176" s="216" t="s">
        <v>297</v>
      </c>
      <c r="C176" s="216" t="s">
        <v>20</v>
      </c>
      <c r="D176" s="216">
        <v>60</v>
      </c>
      <c r="E176" s="226">
        <v>1</v>
      </c>
      <c r="F176" s="225">
        <v>36.69</v>
      </c>
      <c r="G176" s="75">
        <v>15.09</v>
      </c>
      <c r="H176" s="199" t="s">
        <v>43</v>
      </c>
      <c r="I176" s="210">
        <v>36.69</v>
      </c>
      <c r="J176" s="31">
        <v>644</v>
      </c>
    </row>
    <row r="177" spans="1:10" x14ac:dyDescent="0.25">
      <c r="A177" s="223">
        <v>132</v>
      </c>
      <c r="B177" s="216" t="s">
        <v>298</v>
      </c>
      <c r="C177" s="216" t="s">
        <v>22</v>
      </c>
      <c r="D177" s="216">
        <v>55</v>
      </c>
      <c r="E177" s="224">
        <v>1.5</v>
      </c>
      <c r="F177" s="225">
        <v>28.5</v>
      </c>
      <c r="G177" s="75">
        <v>27.71</v>
      </c>
      <c r="H177" s="76">
        <v>27.2</v>
      </c>
      <c r="I177" s="210">
        <v>28.5</v>
      </c>
      <c r="J177" s="31">
        <v>497</v>
      </c>
    </row>
    <row r="178" spans="1:10" x14ac:dyDescent="0.25">
      <c r="A178" s="223">
        <v>276</v>
      </c>
      <c r="B178" s="216" t="s">
        <v>299</v>
      </c>
      <c r="C178" s="216" t="s">
        <v>20</v>
      </c>
      <c r="D178" s="216">
        <v>55</v>
      </c>
      <c r="E178" s="226">
        <v>1.5</v>
      </c>
      <c r="F178" s="225">
        <v>30.26</v>
      </c>
      <c r="G178" s="75">
        <v>32.31</v>
      </c>
      <c r="H178" s="76">
        <v>30.73</v>
      </c>
      <c r="I178" s="210">
        <v>32.31</v>
      </c>
      <c r="J178" s="31">
        <v>581</v>
      </c>
    </row>
    <row r="179" spans="1:10" x14ac:dyDescent="0.25">
      <c r="A179" s="223">
        <v>277</v>
      </c>
      <c r="B179" s="216" t="s">
        <v>300</v>
      </c>
      <c r="C179" s="216" t="s">
        <v>20</v>
      </c>
      <c r="D179" s="216">
        <v>55</v>
      </c>
      <c r="E179" s="226">
        <v>1.5</v>
      </c>
      <c r="F179" s="225">
        <v>29.49</v>
      </c>
      <c r="G179" s="75">
        <v>29.73</v>
      </c>
      <c r="H179" s="76">
        <v>29.07</v>
      </c>
      <c r="I179" s="210">
        <v>29.73</v>
      </c>
      <c r="J179" s="31">
        <v>524</v>
      </c>
    </row>
    <row r="180" spans="1:10" x14ac:dyDescent="0.25">
      <c r="A180" s="223">
        <v>440</v>
      </c>
      <c r="B180" s="216" t="s">
        <v>140</v>
      </c>
      <c r="C180" s="216" t="s">
        <v>26</v>
      </c>
      <c r="D180" s="216">
        <v>55</v>
      </c>
      <c r="E180" s="226">
        <v>1.5</v>
      </c>
      <c r="F180" s="225">
        <v>28.09</v>
      </c>
      <c r="G180" s="102" t="s">
        <v>43</v>
      </c>
      <c r="H180" s="76" t="s">
        <v>43</v>
      </c>
      <c r="I180" s="210">
        <v>28.09</v>
      </c>
      <c r="J180" s="31">
        <v>488</v>
      </c>
    </row>
    <row r="181" spans="1:10" x14ac:dyDescent="0.25">
      <c r="A181" s="223">
        <v>278</v>
      </c>
      <c r="B181" s="216" t="s">
        <v>301</v>
      </c>
      <c r="C181" s="216" t="s">
        <v>20</v>
      </c>
      <c r="D181" s="216">
        <v>55</v>
      </c>
      <c r="E181" s="226">
        <v>1.5</v>
      </c>
      <c r="F181" s="225" t="s">
        <v>43</v>
      </c>
      <c r="G181" s="75" t="s">
        <v>43</v>
      </c>
      <c r="H181" s="76">
        <v>24.16</v>
      </c>
      <c r="I181" s="210">
        <v>24.16</v>
      </c>
      <c r="J181" s="31">
        <v>402</v>
      </c>
    </row>
    <row r="182" spans="1:10" x14ac:dyDescent="0.25">
      <c r="A182" s="223">
        <v>441</v>
      </c>
      <c r="B182" s="216" t="s">
        <v>302</v>
      </c>
      <c r="C182" s="216" t="s">
        <v>26</v>
      </c>
      <c r="D182" s="216">
        <v>55</v>
      </c>
      <c r="E182" s="226">
        <v>1.5</v>
      </c>
      <c r="F182" s="225" t="s">
        <v>43</v>
      </c>
      <c r="G182" s="75">
        <v>23.59</v>
      </c>
      <c r="H182" s="76">
        <v>23.68</v>
      </c>
      <c r="I182" s="210">
        <v>23.68</v>
      </c>
      <c r="J182" s="31">
        <v>392</v>
      </c>
    </row>
    <row r="183" spans="1:10" x14ac:dyDescent="0.25">
      <c r="A183" s="223">
        <v>288</v>
      </c>
      <c r="B183" s="216" t="s">
        <v>303</v>
      </c>
      <c r="C183" s="216" t="s">
        <v>20</v>
      </c>
      <c r="D183" s="216">
        <v>55</v>
      </c>
      <c r="E183" s="226">
        <v>1.5</v>
      </c>
      <c r="F183" s="229" t="s">
        <v>43</v>
      </c>
      <c r="G183" s="75">
        <v>26.1</v>
      </c>
      <c r="H183" s="199">
        <v>25.17</v>
      </c>
      <c r="I183" s="210">
        <v>26.1</v>
      </c>
      <c r="J183" s="31">
        <v>444</v>
      </c>
    </row>
    <row r="184" spans="1:10" x14ac:dyDescent="0.25">
      <c r="A184" s="223">
        <v>419</v>
      </c>
      <c r="B184" s="216" t="s">
        <v>304</v>
      </c>
      <c r="C184" s="216" t="s">
        <v>144</v>
      </c>
      <c r="D184" s="216">
        <v>50</v>
      </c>
      <c r="E184" s="224">
        <v>1.5</v>
      </c>
      <c r="F184" s="230" t="s">
        <v>43</v>
      </c>
      <c r="G184" s="75">
        <v>17.760000000000002</v>
      </c>
      <c r="H184" s="76">
        <v>22.28</v>
      </c>
      <c r="I184" s="210">
        <v>22.28</v>
      </c>
      <c r="J184" s="31">
        <v>324</v>
      </c>
    </row>
    <row r="185" spans="1:10" x14ac:dyDescent="0.25">
      <c r="A185" s="223">
        <v>130</v>
      </c>
      <c r="B185" s="216" t="s">
        <v>305</v>
      </c>
      <c r="C185" s="216" t="s">
        <v>22</v>
      </c>
      <c r="D185" s="216">
        <v>50</v>
      </c>
      <c r="E185" s="224">
        <v>1.5</v>
      </c>
      <c r="F185" s="225">
        <v>27.88</v>
      </c>
      <c r="G185" s="75" t="s">
        <v>43</v>
      </c>
      <c r="H185" s="76">
        <v>28.68</v>
      </c>
      <c r="I185" s="210">
        <v>28.68</v>
      </c>
      <c r="J185" s="31">
        <v>451</v>
      </c>
    </row>
    <row r="186" spans="1:10" x14ac:dyDescent="0.25">
      <c r="A186" s="223">
        <v>421</v>
      </c>
      <c r="B186" s="216" t="s">
        <v>306</v>
      </c>
      <c r="C186" s="216" t="s">
        <v>144</v>
      </c>
      <c r="D186" s="216">
        <v>50</v>
      </c>
      <c r="E186" s="224">
        <v>1.5</v>
      </c>
      <c r="F186" s="225" t="s">
        <v>43</v>
      </c>
      <c r="G186" s="75">
        <v>25.95</v>
      </c>
      <c r="H186" s="76" t="s">
        <v>43</v>
      </c>
      <c r="I186" s="210">
        <v>25.95</v>
      </c>
      <c r="J186" s="31">
        <v>396</v>
      </c>
    </row>
    <row r="187" spans="1:10" x14ac:dyDescent="0.25">
      <c r="A187" s="223">
        <v>262</v>
      </c>
      <c r="B187" s="216" t="s">
        <v>307</v>
      </c>
      <c r="C187" s="216" t="s">
        <v>20</v>
      </c>
      <c r="D187" s="216">
        <v>50</v>
      </c>
      <c r="E187" s="224">
        <v>1.5</v>
      </c>
      <c r="F187" s="225">
        <v>34.049999999999997</v>
      </c>
      <c r="G187" s="102" t="s">
        <v>43</v>
      </c>
      <c r="H187" s="76">
        <v>36.93</v>
      </c>
      <c r="I187" s="210">
        <v>36.93</v>
      </c>
      <c r="J187" s="31">
        <v>619</v>
      </c>
    </row>
    <row r="188" spans="1:10" x14ac:dyDescent="0.25">
      <c r="A188" s="223">
        <v>131</v>
      </c>
      <c r="B188" s="216" t="s">
        <v>308</v>
      </c>
      <c r="C188" s="216" t="s">
        <v>22</v>
      </c>
      <c r="D188" s="216">
        <v>50</v>
      </c>
      <c r="E188" s="224">
        <v>1.5</v>
      </c>
      <c r="F188" s="225" t="s">
        <v>43</v>
      </c>
      <c r="G188" s="75">
        <v>39.85</v>
      </c>
      <c r="H188" s="76">
        <v>37.840000000000003</v>
      </c>
      <c r="I188" s="210">
        <v>39.85</v>
      </c>
      <c r="J188" s="31">
        <v>679</v>
      </c>
    </row>
    <row r="189" spans="1:10" x14ac:dyDescent="0.25">
      <c r="A189" s="223">
        <v>411</v>
      </c>
      <c r="B189" s="216" t="s">
        <v>309</v>
      </c>
      <c r="C189" s="216" t="s">
        <v>120</v>
      </c>
      <c r="D189" s="216">
        <v>50</v>
      </c>
      <c r="E189" s="224">
        <v>1.5</v>
      </c>
      <c r="F189" s="225">
        <v>29.21</v>
      </c>
      <c r="G189" s="75">
        <v>26.04</v>
      </c>
      <c r="H189" s="199">
        <v>32.85</v>
      </c>
      <c r="I189" s="210">
        <v>32.85</v>
      </c>
      <c r="J189" s="31">
        <v>535</v>
      </c>
    </row>
    <row r="190" spans="1:10" x14ac:dyDescent="0.25">
      <c r="A190" s="223">
        <v>197</v>
      </c>
      <c r="B190" s="216" t="s">
        <v>310</v>
      </c>
      <c r="C190" s="216" t="s">
        <v>18</v>
      </c>
      <c r="D190" s="216">
        <v>50</v>
      </c>
      <c r="E190" s="224">
        <v>1.5</v>
      </c>
      <c r="F190" s="227">
        <v>27.4</v>
      </c>
      <c r="G190" s="102">
        <v>30.88</v>
      </c>
      <c r="H190" s="199">
        <v>31.43</v>
      </c>
      <c r="I190" s="210">
        <v>31.43</v>
      </c>
      <c r="J190" s="31">
        <v>506</v>
      </c>
    </row>
    <row r="191" spans="1:10" x14ac:dyDescent="0.25">
      <c r="A191" s="223">
        <v>268</v>
      </c>
      <c r="B191" s="216" t="s">
        <v>311</v>
      </c>
      <c r="C191" s="216" t="s">
        <v>20</v>
      </c>
      <c r="D191" s="216">
        <v>50</v>
      </c>
      <c r="E191" s="224">
        <v>1.5</v>
      </c>
      <c r="F191" s="227">
        <v>30.41</v>
      </c>
      <c r="G191" s="102" t="s">
        <v>43</v>
      </c>
      <c r="H191" s="76">
        <v>33.4</v>
      </c>
      <c r="I191" s="210">
        <v>33.4</v>
      </c>
      <c r="J191" s="31">
        <v>546</v>
      </c>
    </row>
    <row r="192" spans="1:10" x14ac:dyDescent="0.25">
      <c r="A192" s="223">
        <v>270</v>
      </c>
      <c r="B192" s="216" t="s">
        <v>312</v>
      </c>
      <c r="C192" s="216" t="s">
        <v>20</v>
      </c>
      <c r="D192" s="216">
        <v>50</v>
      </c>
      <c r="E192" s="224">
        <v>1.5</v>
      </c>
      <c r="F192" s="227"/>
      <c r="G192" s="102"/>
      <c r="H192" s="76"/>
      <c r="I192" s="210">
        <v>0</v>
      </c>
      <c r="J192" s="31">
        <v>0</v>
      </c>
    </row>
    <row r="193" spans="1:10" x14ac:dyDescent="0.25">
      <c r="A193" s="223">
        <v>198</v>
      </c>
      <c r="B193" s="216" t="s">
        <v>313</v>
      </c>
      <c r="C193" s="216" t="s">
        <v>18</v>
      </c>
      <c r="D193" s="216">
        <v>50</v>
      </c>
      <c r="E193" s="224">
        <v>1.5</v>
      </c>
      <c r="F193" s="225">
        <v>38.07</v>
      </c>
      <c r="G193" s="75" t="s">
        <v>43</v>
      </c>
      <c r="H193" s="199">
        <v>31.82</v>
      </c>
      <c r="I193" s="210">
        <v>38.07</v>
      </c>
      <c r="J193" s="31">
        <v>642</v>
      </c>
    </row>
    <row r="194" spans="1:10" x14ac:dyDescent="0.25">
      <c r="A194" s="223">
        <v>410</v>
      </c>
      <c r="B194" s="216" t="s">
        <v>314</v>
      </c>
      <c r="C194" s="216" t="s">
        <v>120</v>
      </c>
      <c r="D194" s="216">
        <v>45</v>
      </c>
      <c r="E194" s="224">
        <v>2</v>
      </c>
      <c r="F194" s="225">
        <v>18.16</v>
      </c>
      <c r="G194" s="75">
        <v>18.18</v>
      </c>
      <c r="H194" s="76">
        <v>23.98</v>
      </c>
      <c r="I194" s="210">
        <v>23.98</v>
      </c>
      <c r="J194" s="31">
        <v>443</v>
      </c>
    </row>
    <row r="195" spans="1:10" x14ac:dyDescent="0.25">
      <c r="A195" s="223">
        <v>122</v>
      </c>
      <c r="B195" s="216" t="s">
        <v>315</v>
      </c>
      <c r="C195" s="216" t="s">
        <v>22</v>
      </c>
      <c r="D195" s="216">
        <v>45</v>
      </c>
      <c r="E195" s="224">
        <v>2</v>
      </c>
      <c r="F195" s="225">
        <v>27.1</v>
      </c>
      <c r="G195" s="75">
        <v>25.12</v>
      </c>
      <c r="H195" s="76" t="s">
        <v>43</v>
      </c>
      <c r="I195" s="210">
        <v>27.1</v>
      </c>
      <c r="J195" s="31">
        <v>517</v>
      </c>
    </row>
    <row r="196" spans="1:10" x14ac:dyDescent="0.25">
      <c r="A196" s="223">
        <v>436</v>
      </c>
      <c r="B196" s="216" t="s">
        <v>154</v>
      </c>
      <c r="C196" s="216" t="s">
        <v>26</v>
      </c>
      <c r="D196" s="216">
        <v>45</v>
      </c>
      <c r="E196" s="224">
        <v>2</v>
      </c>
      <c r="F196" s="229" t="s">
        <v>43</v>
      </c>
      <c r="G196" s="102">
        <v>16.96</v>
      </c>
      <c r="H196" s="76" t="s">
        <v>43</v>
      </c>
      <c r="I196" s="210">
        <v>16.96</v>
      </c>
      <c r="J196" s="31">
        <v>280</v>
      </c>
    </row>
    <row r="197" spans="1:10" x14ac:dyDescent="0.25">
      <c r="A197" s="170">
        <v>235</v>
      </c>
      <c r="B197" s="216" t="s">
        <v>316</v>
      </c>
      <c r="C197" s="216" t="s">
        <v>20</v>
      </c>
      <c r="D197" s="216">
        <v>40</v>
      </c>
      <c r="E197" s="228">
        <v>2</v>
      </c>
      <c r="F197" s="230" t="s">
        <v>43</v>
      </c>
      <c r="G197" s="75">
        <v>31.47</v>
      </c>
      <c r="H197" s="76">
        <v>36.9</v>
      </c>
      <c r="I197" s="210">
        <v>36.9</v>
      </c>
      <c r="J197" s="31">
        <v>678</v>
      </c>
    </row>
    <row r="198" spans="1:10" x14ac:dyDescent="0.25">
      <c r="A198" s="170">
        <v>416</v>
      </c>
      <c r="B198" s="216" t="s">
        <v>317</v>
      </c>
      <c r="C198" s="216" t="s">
        <v>144</v>
      </c>
      <c r="D198" s="216">
        <v>40</v>
      </c>
      <c r="E198" s="228">
        <v>2</v>
      </c>
      <c r="F198" s="225">
        <v>35.74</v>
      </c>
      <c r="G198" s="75" t="s">
        <v>43</v>
      </c>
      <c r="H198" s="76">
        <v>33.35</v>
      </c>
      <c r="I198" s="210">
        <v>35.74</v>
      </c>
      <c r="J198" s="31">
        <v>652</v>
      </c>
    </row>
    <row r="199" spans="1:10" x14ac:dyDescent="0.25">
      <c r="A199" s="170">
        <v>114</v>
      </c>
      <c r="B199" s="216" t="s">
        <v>318</v>
      </c>
      <c r="C199" s="216" t="s">
        <v>22</v>
      </c>
      <c r="D199" s="216">
        <v>40</v>
      </c>
      <c r="E199" s="228">
        <v>2</v>
      </c>
      <c r="F199" s="225">
        <v>30.42</v>
      </c>
      <c r="G199" s="75" t="s">
        <v>43</v>
      </c>
      <c r="H199" s="76">
        <v>31.42</v>
      </c>
      <c r="I199" s="210">
        <v>31.42</v>
      </c>
      <c r="J199" s="31">
        <v>556</v>
      </c>
    </row>
    <row r="200" spans="1:10" x14ac:dyDescent="0.25">
      <c r="A200" s="170">
        <v>236</v>
      </c>
      <c r="B200" s="216" t="s">
        <v>319</v>
      </c>
      <c r="C200" s="216" t="s">
        <v>20</v>
      </c>
      <c r="D200" s="216">
        <v>40</v>
      </c>
      <c r="E200" s="228">
        <v>2</v>
      </c>
      <c r="F200" s="225" t="s">
        <v>43</v>
      </c>
      <c r="G200" s="102">
        <v>24.87</v>
      </c>
      <c r="H200" s="76">
        <v>25.36</v>
      </c>
      <c r="I200" s="210">
        <v>25.36</v>
      </c>
      <c r="J200" s="31">
        <v>424</v>
      </c>
    </row>
    <row r="201" spans="1:10" x14ac:dyDescent="0.25">
      <c r="A201" s="170">
        <v>430</v>
      </c>
      <c r="B201" s="216" t="s">
        <v>320</v>
      </c>
      <c r="C201" s="216" t="s">
        <v>26</v>
      </c>
      <c r="D201" s="216">
        <v>40</v>
      </c>
      <c r="E201" s="228">
        <v>2</v>
      </c>
      <c r="F201" s="225" t="s">
        <v>43</v>
      </c>
      <c r="G201" s="75" t="s">
        <v>43</v>
      </c>
      <c r="H201" s="76">
        <v>21.94</v>
      </c>
      <c r="I201" s="210">
        <v>21.94</v>
      </c>
      <c r="J201" s="31">
        <v>351</v>
      </c>
    </row>
    <row r="202" spans="1:10" x14ac:dyDescent="0.25">
      <c r="A202" s="170">
        <v>118</v>
      </c>
      <c r="B202" s="216" t="s">
        <v>160</v>
      </c>
      <c r="C202" s="216" t="s">
        <v>22</v>
      </c>
      <c r="D202" s="216">
        <v>40</v>
      </c>
      <c r="E202" s="228">
        <v>2</v>
      </c>
      <c r="F202" s="225"/>
      <c r="G202" s="75"/>
      <c r="H202" s="76"/>
      <c r="I202" s="210">
        <v>0</v>
      </c>
      <c r="J202" s="31">
        <v>0</v>
      </c>
    </row>
    <row r="203" spans="1:10" x14ac:dyDescent="0.25">
      <c r="A203" s="170">
        <v>191</v>
      </c>
      <c r="B203" s="216" t="s">
        <v>321</v>
      </c>
      <c r="C203" s="216" t="s">
        <v>18</v>
      </c>
      <c r="D203" s="216">
        <v>40</v>
      </c>
      <c r="E203" s="228">
        <v>2</v>
      </c>
      <c r="F203" s="225">
        <v>45.31</v>
      </c>
      <c r="G203" s="75">
        <v>45.96</v>
      </c>
      <c r="H203" s="199">
        <v>45.76</v>
      </c>
      <c r="I203" s="210">
        <v>45.96</v>
      </c>
      <c r="J203" s="31">
        <v>883</v>
      </c>
    </row>
    <row r="204" spans="1:10" x14ac:dyDescent="0.25">
      <c r="A204" s="170">
        <v>427</v>
      </c>
      <c r="B204" s="216" t="s">
        <v>322</v>
      </c>
      <c r="C204" s="216" t="s">
        <v>26</v>
      </c>
      <c r="D204" s="216">
        <v>35</v>
      </c>
      <c r="E204" s="228">
        <v>2</v>
      </c>
      <c r="F204" s="227"/>
      <c r="G204" s="102"/>
      <c r="H204" s="199"/>
      <c r="I204" s="210">
        <v>0</v>
      </c>
      <c r="J204" s="31">
        <v>0</v>
      </c>
    </row>
    <row r="205" spans="1:10" x14ac:dyDescent="0.25">
      <c r="A205" s="170">
        <v>178</v>
      </c>
      <c r="B205" s="216" t="s">
        <v>323</v>
      </c>
      <c r="C205" s="216" t="s">
        <v>324</v>
      </c>
      <c r="D205" s="216">
        <v>35</v>
      </c>
      <c r="E205" s="228">
        <v>2</v>
      </c>
      <c r="F205" s="227" t="s">
        <v>43</v>
      </c>
      <c r="G205" s="102">
        <v>32.06</v>
      </c>
      <c r="H205" s="76">
        <v>32.619999999999997</v>
      </c>
      <c r="I205" s="210">
        <v>32.619999999999997</v>
      </c>
      <c r="J205" s="31">
        <v>525</v>
      </c>
    </row>
    <row r="206" spans="1:10" x14ac:dyDescent="0.25">
      <c r="A206" s="170">
        <v>107</v>
      </c>
      <c r="B206" s="216" t="s">
        <v>325</v>
      </c>
      <c r="C206" s="216" t="s">
        <v>22</v>
      </c>
      <c r="D206" s="216">
        <v>35</v>
      </c>
      <c r="E206" s="228">
        <v>2</v>
      </c>
      <c r="F206" s="227"/>
      <c r="G206" s="102"/>
      <c r="H206" s="76"/>
      <c r="I206" s="210">
        <v>0</v>
      </c>
      <c r="J206" s="31">
        <v>0</v>
      </c>
    </row>
    <row r="207" spans="1:10" x14ac:dyDescent="0.25">
      <c r="A207" s="170">
        <v>228</v>
      </c>
      <c r="B207" s="216" t="s">
        <v>326</v>
      </c>
      <c r="C207" s="216" t="s">
        <v>20</v>
      </c>
      <c r="D207" s="216">
        <v>35</v>
      </c>
      <c r="E207" s="228">
        <v>2</v>
      </c>
      <c r="F207" s="225">
        <v>18.64</v>
      </c>
      <c r="G207" s="75">
        <v>16.739999999999998</v>
      </c>
      <c r="H207" s="199">
        <v>16.72</v>
      </c>
      <c r="I207" s="210">
        <v>18.64</v>
      </c>
      <c r="J207" s="31">
        <v>252</v>
      </c>
    </row>
    <row r="208" spans="1:10" x14ac:dyDescent="0.25">
      <c r="A208" s="170">
        <v>109</v>
      </c>
      <c r="B208" s="216" t="s">
        <v>327</v>
      </c>
      <c r="C208" s="216" t="s">
        <v>22</v>
      </c>
      <c r="D208" s="216">
        <v>35</v>
      </c>
      <c r="E208" s="228">
        <v>2</v>
      </c>
      <c r="F208" s="225">
        <v>30.27</v>
      </c>
      <c r="G208" s="75">
        <v>27.73</v>
      </c>
      <c r="H208" s="76">
        <v>32.130000000000003</v>
      </c>
      <c r="I208" s="210">
        <v>32.130000000000003</v>
      </c>
      <c r="J208" s="31">
        <v>515</v>
      </c>
    </row>
    <row r="209" spans="1:10" x14ac:dyDescent="0.25">
      <c r="A209" s="170">
        <v>230</v>
      </c>
      <c r="B209" s="216" t="s">
        <v>328</v>
      </c>
      <c r="C209" s="216" t="s">
        <v>20</v>
      </c>
      <c r="D209" s="216">
        <v>35</v>
      </c>
      <c r="E209" s="228">
        <v>2</v>
      </c>
      <c r="F209" s="225">
        <v>32.25</v>
      </c>
      <c r="G209" s="75">
        <v>35.92</v>
      </c>
      <c r="H209" s="76">
        <v>35.76</v>
      </c>
      <c r="I209" s="210">
        <v>35.92</v>
      </c>
      <c r="J209" s="31">
        <v>592</v>
      </c>
    </row>
    <row r="210" spans="1:10" x14ac:dyDescent="0.25">
      <c r="A210" s="170">
        <v>112</v>
      </c>
      <c r="B210" s="216" t="s">
        <v>329</v>
      </c>
      <c r="C210" s="216" t="s">
        <v>22</v>
      </c>
      <c r="D210" s="216">
        <v>35</v>
      </c>
      <c r="E210" s="228">
        <v>2</v>
      </c>
      <c r="F210" s="225" t="s">
        <v>43</v>
      </c>
      <c r="G210" s="102" t="s">
        <v>43</v>
      </c>
      <c r="H210" s="76">
        <v>26.7</v>
      </c>
      <c r="I210" s="210">
        <v>26.7</v>
      </c>
      <c r="J210" s="31">
        <v>407</v>
      </c>
    </row>
    <row r="211" spans="1:10" x14ac:dyDescent="0.25">
      <c r="A211" s="170">
        <v>209</v>
      </c>
      <c r="B211" s="216" t="s">
        <v>330</v>
      </c>
      <c r="C211" s="216" t="s">
        <v>20</v>
      </c>
      <c r="D211" s="216">
        <v>30</v>
      </c>
      <c r="E211" s="228">
        <v>2</v>
      </c>
      <c r="F211" s="225">
        <v>20.079999999999998</v>
      </c>
      <c r="G211" s="75">
        <v>19.28</v>
      </c>
      <c r="H211" s="76">
        <v>20.61</v>
      </c>
      <c r="I211" s="210">
        <v>20.61</v>
      </c>
      <c r="J211" s="31">
        <v>284</v>
      </c>
    </row>
    <row r="212" spans="1:10" x14ac:dyDescent="0.25">
      <c r="A212" s="170">
        <v>210</v>
      </c>
      <c r="B212" s="216" t="s">
        <v>331</v>
      </c>
      <c r="C212" s="216" t="s">
        <v>20</v>
      </c>
      <c r="D212" s="216">
        <v>30</v>
      </c>
      <c r="E212" s="228">
        <v>2</v>
      </c>
      <c r="F212" s="225"/>
      <c r="G212" s="102"/>
      <c r="H212" s="76"/>
      <c r="I212" s="210">
        <v>0</v>
      </c>
      <c r="J212" s="31">
        <v>0</v>
      </c>
    </row>
    <row r="213" spans="1:10" ht="7.5" customHeight="1" thickBot="1" x14ac:dyDescent="0.3">
      <c r="A213" s="21"/>
      <c r="B213" s="22"/>
      <c r="C213" s="22"/>
      <c r="D213" s="78"/>
      <c r="E213" s="177"/>
      <c r="F213" s="80"/>
      <c r="G213" s="81"/>
      <c r="H213" s="82"/>
      <c r="I213" s="211"/>
      <c r="J213" s="26"/>
    </row>
    <row r="216" spans="1:10" x14ac:dyDescent="0.25">
      <c r="A216" s="1" t="s">
        <v>0</v>
      </c>
      <c r="B216" s="1" t="s">
        <v>243</v>
      </c>
    </row>
    <row r="217" spans="1:10" x14ac:dyDescent="0.25">
      <c r="A217" s="1"/>
      <c r="B217" s="1" t="s">
        <v>333</v>
      </c>
    </row>
    <row r="218" spans="1:10" ht="15.75" thickBot="1" x14ac:dyDescent="0.3"/>
    <row r="219" spans="1:10" ht="39" thickBot="1" x14ac:dyDescent="0.3">
      <c r="A219" s="148" t="s">
        <v>80</v>
      </c>
      <c r="B219" s="212" t="s">
        <v>7</v>
      </c>
      <c r="C219" s="212" t="s">
        <v>50</v>
      </c>
      <c r="D219" s="212" t="s">
        <v>9</v>
      </c>
      <c r="E219" s="213" t="s">
        <v>83</v>
      </c>
      <c r="F219" s="150" t="s">
        <v>89</v>
      </c>
      <c r="G219" s="150" t="s">
        <v>87</v>
      </c>
      <c r="H219" s="118" t="s">
        <v>91</v>
      </c>
      <c r="I219" s="118" t="s">
        <v>92</v>
      </c>
    </row>
    <row r="220" spans="1:10" x14ac:dyDescent="0.25">
      <c r="A220" s="38">
        <v>330</v>
      </c>
      <c r="B220" s="39" t="s">
        <v>272</v>
      </c>
      <c r="C220" s="39" t="s">
        <v>20</v>
      </c>
      <c r="D220" s="40">
        <v>90</v>
      </c>
      <c r="E220" s="231">
        <v>7.69</v>
      </c>
      <c r="F220" s="232">
        <v>17.02</v>
      </c>
      <c r="G220" s="232">
        <v>20.010000000000002</v>
      </c>
      <c r="H220" s="293">
        <v>2295</v>
      </c>
      <c r="I220" s="295">
        <v>1</v>
      </c>
    </row>
    <row r="221" spans="1:10" x14ac:dyDescent="0.25">
      <c r="A221" s="137"/>
      <c r="B221" s="138"/>
      <c r="C221" s="138"/>
      <c r="D221" s="127" t="s">
        <v>93</v>
      </c>
      <c r="E221" s="183">
        <v>866</v>
      </c>
      <c r="F221" s="129">
        <v>583</v>
      </c>
      <c r="G221" s="129">
        <v>846</v>
      </c>
      <c r="H221" s="294"/>
      <c r="I221" s="296"/>
    </row>
    <row r="222" spans="1:10" x14ac:dyDescent="0.25">
      <c r="A222" s="54">
        <v>331</v>
      </c>
      <c r="B222" s="55" t="s">
        <v>273</v>
      </c>
      <c r="C222" s="55" t="s">
        <v>20</v>
      </c>
      <c r="D222" s="56">
        <v>90</v>
      </c>
      <c r="E222" s="186">
        <v>4.8499999999999996</v>
      </c>
      <c r="F222" s="133">
        <v>8.57</v>
      </c>
      <c r="G222" s="133">
        <v>9.65</v>
      </c>
      <c r="H222" s="298">
        <v>1068</v>
      </c>
      <c r="I222" s="298">
        <v>2</v>
      </c>
    </row>
    <row r="223" spans="1:10" x14ac:dyDescent="0.25">
      <c r="A223" s="137"/>
      <c r="B223" s="138"/>
      <c r="C223" s="138"/>
      <c r="D223" s="127" t="s">
        <v>93</v>
      </c>
      <c r="E223" s="183">
        <v>500</v>
      </c>
      <c r="F223" s="129">
        <v>229</v>
      </c>
      <c r="G223" s="129">
        <v>339</v>
      </c>
      <c r="H223" s="296"/>
      <c r="I223" s="296"/>
    </row>
    <row r="224" spans="1:10" x14ac:dyDescent="0.25">
      <c r="A224" s="54">
        <v>329</v>
      </c>
      <c r="B224" s="55" t="s">
        <v>275</v>
      </c>
      <c r="C224" s="55" t="s">
        <v>20</v>
      </c>
      <c r="D224" s="56">
        <v>85</v>
      </c>
      <c r="E224" s="186">
        <v>7.08</v>
      </c>
      <c r="F224" s="133">
        <v>15.72</v>
      </c>
      <c r="G224" s="133">
        <v>12.89</v>
      </c>
      <c r="H224" s="298">
        <v>1441</v>
      </c>
      <c r="I224" s="298">
        <v>1</v>
      </c>
    </row>
    <row r="225" spans="1:9" x14ac:dyDescent="0.25">
      <c r="A225" s="137"/>
      <c r="B225" s="138"/>
      <c r="C225" s="138"/>
      <c r="D225" s="127" t="s">
        <v>93</v>
      </c>
      <c r="E225" s="183">
        <v>653</v>
      </c>
      <c r="F225" s="129">
        <v>418</v>
      </c>
      <c r="G225" s="129">
        <v>370</v>
      </c>
      <c r="H225" s="296"/>
      <c r="I225" s="296"/>
    </row>
    <row r="226" spans="1:9" x14ac:dyDescent="0.25">
      <c r="A226" s="54">
        <v>328</v>
      </c>
      <c r="B226" s="55" t="s">
        <v>274</v>
      </c>
      <c r="C226" s="55" t="s">
        <v>20</v>
      </c>
      <c r="D226" s="56">
        <v>85</v>
      </c>
      <c r="E226" s="186">
        <v>5.82</v>
      </c>
      <c r="F226" s="133">
        <v>10.69</v>
      </c>
      <c r="G226" s="133">
        <v>0</v>
      </c>
      <c r="H226" s="298">
        <v>759</v>
      </c>
      <c r="I226" s="298">
        <v>2</v>
      </c>
    </row>
    <row r="227" spans="1:9" x14ac:dyDescent="0.25">
      <c r="A227" s="137"/>
      <c r="B227" s="138"/>
      <c r="C227" s="138"/>
      <c r="D227" s="127" t="s">
        <v>93</v>
      </c>
      <c r="E227" s="183">
        <v>515</v>
      </c>
      <c r="F227" s="129">
        <v>244</v>
      </c>
      <c r="G227" s="129">
        <v>0</v>
      </c>
      <c r="H227" s="296"/>
      <c r="I227" s="296"/>
    </row>
    <row r="228" spans="1:9" x14ac:dyDescent="0.25">
      <c r="A228" s="54">
        <v>326</v>
      </c>
      <c r="B228" s="55" t="s">
        <v>278</v>
      </c>
      <c r="C228" s="55" t="s">
        <v>20</v>
      </c>
      <c r="D228" s="56">
        <v>80</v>
      </c>
      <c r="E228" s="186">
        <v>7.19</v>
      </c>
      <c r="F228" s="133">
        <v>19.43</v>
      </c>
      <c r="G228" s="133">
        <v>19.399999999999999</v>
      </c>
      <c r="H228" s="298">
        <v>1529</v>
      </c>
      <c r="I228" s="298">
        <v>1</v>
      </c>
    </row>
    <row r="229" spans="1:9" x14ac:dyDescent="0.25">
      <c r="A229" s="137"/>
      <c r="B229" s="138"/>
      <c r="C229" s="138"/>
      <c r="D229" s="127" t="s">
        <v>93</v>
      </c>
      <c r="E229" s="183">
        <v>575</v>
      </c>
      <c r="F229" s="129">
        <v>452</v>
      </c>
      <c r="G229" s="129">
        <v>502</v>
      </c>
      <c r="H229" s="296"/>
      <c r="I229" s="296"/>
    </row>
    <row r="230" spans="1:9" x14ac:dyDescent="0.25">
      <c r="A230" s="54">
        <v>324</v>
      </c>
      <c r="B230" s="55" t="s">
        <v>276</v>
      </c>
      <c r="C230" s="55" t="s">
        <v>20</v>
      </c>
      <c r="D230" s="56">
        <v>80</v>
      </c>
      <c r="E230" s="186">
        <v>7.08</v>
      </c>
      <c r="F230" s="133">
        <v>18.59</v>
      </c>
      <c r="G230" s="133">
        <v>16.899999999999999</v>
      </c>
      <c r="H230" s="298">
        <v>1413</v>
      </c>
      <c r="I230" s="298">
        <v>2</v>
      </c>
    </row>
    <row r="231" spans="1:9" x14ac:dyDescent="0.25">
      <c r="A231" s="137"/>
      <c r="B231" s="138"/>
      <c r="C231" s="138"/>
      <c r="D231" s="127" t="s">
        <v>93</v>
      </c>
      <c r="E231" s="183">
        <v>565</v>
      </c>
      <c r="F231" s="129">
        <v>427</v>
      </c>
      <c r="G231" s="129">
        <v>421</v>
      </c>
      <c r="H231" s="296"/>
      <c r="I231" s="296"/>
    </row>
    <row r="232" spans="1:9" x14ac:dyDescent="0.25">
      <c r="A232" s="54">
        <v>325</v>
      </c>
      <c r="B232" s="55" t="s">
        <v>277</v>
      </c>
      <c r="C232" s="55" t="s">
        <v>20</v>
      </c>
      <c r="D232" s="56">
        <v>80</v>
      </c>
      <c r="E232" s="186">
        <v>8.31</v>
      </c>
      <c r="F232" s="133">
        <v>15.44</v>
      </c>
      <c r="G232" s="133">
        <v>0</v>
      </c>
      <c r="H232" s="298">
        <v>1016</v>
      </c>
      <c r="I232" s="298">
        <v>3</v>
      </c>
    </row>
    <row r="233" spans="1:9" x14ac:dyDescent="0.25">
      <c r="A233" s="137"/>
      <c r="B233" s="138"/>
      <c r="C233" s="138"/>
      <c r="D233" s="127" t="s">
        <v>93</v>
      </c>
      <c r="E233" s="183">
        <v>684</v>
      </c>
      <c r="F233" s="129">
        <v>332</v>
      </c>
      <c r="G233" s="129">
        <v>0</v>
      </c>
      <c r="H233" s="296"/>
      <c r="I233" s="296"/>
    </row>
    <row r="234" spans="1:9" x14ac:dyDescent="0.25">
      <c r="A234" s="54">
        <v>151</v>
      </c>
      <c r="B234" s="55" t="s">
        <v>280</v>
      </c>
      <c r="C234" s="55" t="s">
        <v>22</v>
      </c>
      <c r="D234" s="56">
        <v>75</v>
      </c>
      <c r="E234" s="186">
        <v>8.3699999999999992</v>
      </c>
      <c r="F234" s="133">
        <v>26.98</v>
      </c>
      <c r="G234" s="133">
        <v>28.64</v>
      </c>
      <c r="H234" s="298">
        <v>1919</v>
      </c>
      <c r="I234" s="298">
        <v>1</v>
      </c>
    </row>
    <row r="235" spans="1:9" x14ac:dyDescent="0.25">
      <c r="A235" s="137"/>
      <c r="B235" s="138"/>
      <c r="C235" s="138"/>
      <c r="D235" s="127" t="s">
        <v>93</v>
      </c>
      <c r="E235" s="183">
        <v>629</v>
      </c>
      <c r="F235" s="129">
        <v>604</v>
      </c>
      <c r="G235" s="129">
        <v>686</v>
      </c>
      <c r="H235" s="296"/>
      <c r="I235" s="296"/>
    </row>
    <row r="236" spans="1:9" x14ac:dyDescent="0.25">
      <c r="A236" s="54">
        <v>319</v>
      </c>
      <c r="B236" s="55" t="s">
        <v>281</v>
      </c>
      <c r="C236" s="55" t="s">
        <v>20</v>
      </c>
      <c r="D236" s="56">
        <v>75</v>
      </c>
      <c r="E236" s="186">
        <v>8.7899999999999991</v>
      </c>
      <c r="F236" s="133">
        <v>25.92</v>
      </c>
      <c r="G236" s="133">
        <v>25.47</v>
      </c>
      <c r="H236" s="298">
        <v>1836</v>
      </c>
      <c r="I236" s="298">
        <v>2</v>
      </c>
    </row>
    <row r="237" spans="1:9" x14ac:dyDescent="0.25">
      <c r="A237" s="137"/>
      <c r="B237" s="138"/>
      <c r="C237" s="138"/>
      <c r="D237" s="127" t="s">
        <v>93</v>
      </c>
      <c r="E237" s="183">
        <v>667</v>
      </c>
      <c r="F237" s="129">
        <v>575</v>
      </c>
      <c r="G237" s="129">
        <v>594</v>
      </c>
      <c r="H237" s="296"/>
      <c r="I237" s="296"/>
    </row>
    <row r="238" spans="1:9" x14ac:dyDescent="0.25">
      <c r="A238" s="54">
        <v>150</v>
      </c>
      <c r="B238" s="55" t="s">
        <v>279</v>
      </c>
      <c r="C238" s="55" t="s">
        <v>22</v>
      </c>
      <c r="D238" s="56">
        <v>75</v>
      </c>
      <c r="E238" s="186">
        <v>9.2100000000000009</v>
      </c>
      <c r="F238" s="133">
        <v>20.76</v>
      </c>
      <c r="G238" s="133">
        <v>24.62</v>
      </c>
      <c r="H238" s="298">
        <v>1706</v>
      </c>
      <c r="I238" s="298">
        <v>3</v>
      </c>
    </row>
    <row r="239" spans="1:9" x14ac:dyDescent="0.25">
      <c r="A239" s="137"/>
      <c r="B239" s="138"/>
      <c r="C239" s="138"/>
      <c r="D239" s="127" t="s">
        <v>93</v>
      </c>
      <c r="E239" s="183">
        <v>705</v>
      </c>
      <c r="F239" s="129">
        <v>432</v>
      </c>
      <c r="G239" s="129">
        <v>569</v>
      </c>
      <c r="H239" s="296"/>
      <c r="I239" s="296"/>
    </row>
    <row r="240" spans="1:9" x14ac:dyDescent="0.25">
      <c r="A240" s="54">
        <v>320</v>
      </c>
      <c r="B240" s="55" t="s">
        <v>282</v>
      </c>
      <c r="C240" s="55" t="s">
        <v>20</v>
      </c>
      <c r="D240" s="56">
        <v>75</v>
      </c>
      <c r="E240" s="186">
        <v>8.3800000000000008</v>
      </c>
      <c r="F240" s="133">
        <v>18.239999999999998</v>
      </c>
      <c r="G240" s="133">
        <v>29.07</v>
      </c>
      <c r="H240" s="298">
        <v>1691</v>
      </c>
      <c r="I240" s="298">
        <v>4</v>
      </c>
    </row>
    <row r="241" spans="1:9" x14ac:dyDescent="0.25">
      <c r="A241" s="137"/>
      <c r="B241" s="138"/>
      <c r="C241" s="138"/>
      <c r="D241" s="127" t="s">
        <v>93</v>
      </c>
      <c r="E241" s="183">
        <v>630</v>
      </c>
      <c r="F241" s="129">
        <v>363</v>
      </c>
      <c r="G241" s="129">
        <v>698</v>
      </c>
      <c r="H241" s="296"/>
      <c r="I241" s="296"/>
    </row>
    <row r="242" spans="1:9" x14ac:dyDescent="0.25">
      <c r="A242" s="54">
        <v>461</v>
      </c>
      <c r="B242" s="55" t="s">
        <v>284</v>
      </c>
      <c r="C242" s="55" t="s">
        <v>171</v>
      </c>
      <c r="D242" s="56">
        <v>75</v>
      </c>
      <c r="E242" s="186">
        <v>7.21</v>
      </c>
      <c r="F242" s="133">
        <v>18.95</v>
      </c>
      <c r="G242" s="133">
        <v>21.31</v>
      </c>
      <c r="H242" s="298">
        <v>1383</v>
      </c>
      <c r="I242" s="298">
        <v>5</v>
      </c>
    </row>
    <row r="243" spans="1:9" x14ac:dyDescent="0.25">
      <c r="A243" s="137"/>
      <c r="B243" s="138"/>
      <c r="C243" s="138"/>
      <c r="D243" s="127" t="s">
        <v>93</v>
      </c>
      <c r="E243" s="183">
        <v>525</v>
      </c>
      <c r="F243" s="129">
        <v>383</v>
      </c>
      <c r="G243" s="129">
        <v>475</v>
      </c>
      <c r="H243" s="296"/>
      <c r="I243" s="296"/>
    </row>
    <row r="244" spans="1:9" x14ac:dyDescent="0.25">
      <c r="A244" s="54">
        <v>322</v>
      </c>
      <c r="B244" s="55" t="s">
        <v>283</v>
      </c>
      <c r="C244" s="55" t="s">
        <v>20</v>
      </c>
      <c r="D244" s="56">
        <v>75</v>
      </c>
      <c r="E244" s="186">
        <v>7.29</v>
      </c>
      <c r="F244" s="133">
        <v>15.2</v>
      </c>
      <c r="G244" s="133">
        <v>16.45</v>
      </c>
      <c r="H244" s="298">
        <v>1155</v>
      </c>
      <c r="I244" s="298">
        <v>6</v>
      </c>
    </row>
    <row r="245" spans="1:9" x14ac:dyDescent="0.25">
      <c r="A245" s="137"/>
      <c r="B245" s="138"/>
      <c r="C245" s="138"/>
      <c r="D245" s="127" t="s">
        <v>93</v>
      </c>
      <c r="E245" s="183">
        <v>533</v>
      </c>
      <c r="F245" s="129">
        <v>282</v>
      </c>
      <c r="G245" s="129">
        <v>340</v>
      </c>
      <c r="H245" s="296"/>
      <c r="I245" s="296"/>
    </row>
    <row r="246" spans="1:9" x14ac:dyDescent="0.25">
      <c r="A246" s="54">
        <v>313</v>
      </c>
      <c r="B246" s="55" t="s">
        <v>286</v>
      </c>
      <c r="C246" s="55" t="s">
        <v>20</v>
      </c>
      <c r="D246" s="56">
        <v>70</v>
      </c>
      <c r="E246" s="186">
        <v>11.66</v>
      </c>
      <c r="F246" s="133">
        <v>35.15</v>
      </c>
      <c r="G246" s="133">
        <v>0</v>
      </c>
      <c r="H246" s="298">
        <v>1557</v>
      </c>
      <c r="I246" s="298">
        <v>1</v>
      </c>
    </row>
    <row r="247" spans="1:9" x14ac:dyDescent="0.25">
      <c r="A247" s="137"/>
      <c r="B247" s="138"/>
      <c r="C247" s="138"/>
      <c r="D247" s="127" t="s">
        <v>93</v>
      </c>
      <c r="E247" s="183">
        <v>833</v>
      </c>
      <c r="F247" s="129">
        <v>724</v>
      </c>
      <c r="G247" s="129">
        <v>0</v>
      </c>
      <c r="H247" s="296"/>
      <c r="I247" s="296"/>
    </row>
    <row r="248" spans="1:9" x14ac:dyDescent="0.25">
      <c r="A248" s="54">
        <v>315</v>
      </c>
      <c r="B248" s="55" t="s">
        <v>287</v>
      </c>
      <c r="C248" s="55" t="s">
        <v>20</v>
      </c>
      <c r="D248" s="56">
        <v>70</v>
      </c>
      <c r="E248" s="186">
        <v>9.94</v>
      </c>
      <c r="F248" s="133">
        <v>16.86</v>
      </c>
      <c r="G248" s="133">
        <v>27.82</v>
      </c>
      <c r="H248" s="297">
        <v>1542</v>
      </c>
      <c r="I248" s="298">
        <v>2</v>
      </c>
    </row>
    <row r="249" spans="1:9" x14ac:dyDescent="0.25">
      <c r="A249" s="137"/>
      <c r="B249" s="138"/>
      <c r="C249" s="138"/>
      <c r="D249" s="127" t="s">
        <v>93</v>
      </c>
      <c r="E249" s="183">
        <v>691</v>
      </c>
      <c r="F249" s="129">
        <v>276</v>
      </c>
      <c r="G249" s="129">
        <v>575</v>
      </c>
      <c r="H249" s="294"/>
      <c r="I249" s="296"/>
    </row>
    <row r="250" spans="1:9" x14ac:dyDescent="0.25">
      <c r="A250" s="54">
        <v>310</v>
      </c>
      <c r="B250" s="55" t="s">
        <v>285</v>
      </c>
      <c r="C250" s="55" t="s">
        <v>20</v>
      </c>
      <c r="D250" s="56">
        <v>70</v>
      </c>
      <c r="E250" s="186">
        <v>8.42</v>
      </c>
      <c r="F250" s="133">
        <v>19</v>
      </c>
      <c r="G250" s="133">
        <v>20.420000000000002</v>
      </c>
      <c r="H250" s="297">
        <v>1280</v>
      </c>
      <c r="I250" s="298">
        <v>3</v>
      </c>
    </row>
    <row r="251" spans="1:9" x14ac:dyDescent="0.25">
      <c r="A251" s="137"/>
      <c r="B251" s="138"/>
      <c r="C251" s="138"/>
      <c r="D251" s="127" t="s">
        <v>93</v>
      </c>
      <c r="E251" s="183">
        <v>566</v>
      </c>
      <c r="F251" s="129">
        <v>326</v>
      </c>
      <c r="G251" s="129">
        <v>388</v>
      </c>
      <c r="H251" s="294"/>
      <c r="I251" s="296"/>
    </row>
    <row r="252" spans="1:9" x14ac:dyDescent="0.25">
      <c r="A252" s="54">
        <v>444</v>
      </c>
      <c r="B252" s="55" t="s">
        <v>288</v>
      </c>
      <c r="C252" s="55" t="s">
        <v>26</v>
      </c>
      <c r="D252" s="56">
        <v>65</v>
      </c>
      <c r="E252" s="186">
        <v>9.89</v>
      </c>
      <c r="F252" s="133">
        <v>32.53</v>
      </c>
      <c r="G252" s="133">
        <v>28.26</v>
      </c>
      <c r="H252" s="297">
        <v>1817</v>
      </c>
      <c r="I252" s="298">
        <v>1</v>
      </c>
    </row>
    <row r="253" spans="1:9" x14ac:dyDescent="0.25">
      <c r="A253" s="137"/>
      <c r="B253" s="138"/>
      <c r="C253" s="138"/>
      <c r="D253" s="127" t="s">
        <v>93</v>
      </c>
      <c r="E253" s="183">
        <v>695</v>
      </c>
      <c r="F253" s="129">
        <v>601</v>
      </c>
      <c r="G253" s="129">
        <v>521</v>
      </c>
      <c r="H253" s="294"/>
      <c r="I253" s="296"/>
    </row>
    <row r="254" spans="1:9" x14ac:dyDescent="0.25">
      <c r="A254" s="54">
        <v>302</v>
      </c>
      <c r="B254" s="55" t="s">
        <v>289</v>
      </c>
      <c r="C254" s="55" t="s">
        <v>20</v>
      </c>
      <c r="D254" s="56">
        <v>65</v>
      </c>
      <c r="E254" s="186">
        <v>8.0299999999999994</v>
      </c>
      <c r="F254" s="133">
        <v>26.56</v>
      </c>
      <c r="G254" s="133">
        <v>30.72</v>
      </c>
      <c r="H254" s="297">
        <v>1584</v>
      </c>
      <c r="I254" s="298">
        <v>2</v>
      </c>
    </row>
    <row r="255" spans="1:9" x14ac:dyDescent="0.25">
      <c r="A255" s="137"/>
      <c r="B255" s="138"/>
      <c r="C255" s="138"/>
      <c r="D255" s="127" t="s">
        <v>93</v>
      </c>
      <c r="E255" s="183">
        <v>541</v>
      </c>
      <c r="F255" s="129">
        <v>464</v>
      </c>
      <c r="G255" s="129">
        <v>579</v>
      </c>
      <c r="H255" s="294"/>
      <c r="I255" s="296"/>
    </row>
    <row r="256" spans="1:9" x14ac:dyDescent="0.25">
      <c r="A256" s="54">
        <v>306</v>
      </c>
      <c r="B256" s="55" t="s">
        <v>290</v>
      </c>
      <c r="C256" s="55" t="s">
        <v>20</v>
      </c>
      <c r="D256" s="56">
        <v>65</v>
      </c>
      <c r="E256" s="186">
        <v>8.11</v>
      </c>
      <c r="F256" s="133">
        <v>30.01</v>
      </c>
      <c r="G256" s="133">
        <v>24.27</v>
      </c>
      <c r="H256" s="298">
        <v>1520</v>
      </c>
      <c r="I256" s="298">
        <v>3</v>
      </c>
    </row>
    <row r="257" spans="1:9" x14ac:dyDescent="0.25">
      <c r="A257" s="137"/>
      <c r="B257" s="138"/>
      <c r="C257" s="138"/>
      <c r="D257" s="127" t="s">
        <v>93</v>
      </c>
      <c r="E257" s="183">
        <v>548</v>
      </c>
      <c r="F257" s="129">
        <v>542</v>
      </c>
      <c r="G257" s="129">
        <v>430</v>
      </c>
      <c r="H257" s="296"/>
      <c r="I257" s="296"/>
    </row>
    <row r="258" spans="1:9" x14ac:dyDescent="0.25">
      <c r="A258" s="54">
        <v>301</v>
      </c>
      <c r="B258" s="55" t="s">
        <v>297</v>
      </c>
      <c r="C258" s="55" t="s">
        <v>20</v>
      </c>
      <c r="D258" s="56">
        <v>60</v>
      </c>
      <c r="E258" s="186">
        <v>11.67</v>
      </c>
      <c r="F258" s="133">
        <v>28.93</v>
      </c>
      <c r="G258" s="133">
        <v>36.69</v>
      </c>
      <c r="H258" s="298">
        <v>1862</v>
      </c>
      <c r="I258" s="298">
        <v>1</v>
      </c>
    </row>
    <row r="259" spans="1:9" x14ac:dyDescent="0.25">
      <c r="A259" s="137"/>
      <c r="B259" s="138"/>
      <c r="C259" s="138"/>
      <c r="D259" s="127" t="s">
        <v>93</v>
      </c>
      <c r="E259" s="183">
        <v>763</v>
      </c>
      <c r="F259" s="129">
        <v>455</v>
      </c>
      <c r="G259" s="129">
        <v>644</v>
      </c>
      <c r="H259" s="296"/>
      <c r="I259" s="296"/>
    </row>
    <row r="260" spans="1:9" x14ac:dyDescent="0.25">
      <c r="A260" s="54">
        <v>297</v>
      </c>
      <c r="B260" s="55" t="s">
        <v>296</v>
      </c>
      <c r="C260" s="55" t="s">
        <v>20</v>
      </c>
      <c r="D260" s="56">
        <v>60</v>
      </c>
      <c r="E260" s="186">
        <v>9.59</v>
      </c>
      <c r="F260" s="133">
        <v>34.659999999999997</v>
      </c>
      <c r="G260" s="133">
        <v>31.87</v>
      </c>
      <c r="H260" s="298">
        <v>1720</v>
      </c>
      <c r="I260" s="298">
        <v>2</v>
      </c>
    </row>
    <row r="261" spans="1:9" x14ac:dyDescent="0.25">
      <c r="A261" s="137"/>
      <c r="B261" s="138"/>
      <c r="C261" s="138"/>
      <c r="D261" s="127" t="s">
        <v>93</v>
      </c>
      <c r="E261" s="183">
        <v>605</v>
      </c>
      <c r="F261" s="129">
        <v>574</v>
      </c>
      <c r="G261" s="129">
        <v>541</v>
      </c>
      <c r="H261" s="296"/>
      <c r="I261" s="296"/>
    </row>
    <row r="262" spans="1:9" x14ac:dyDescent="0.25">
      <c r="A262" s="54">
        <v>199</v>
      </c>
      <c r="B262" s="55" t="s">
        <v>291</v>
      </c>
      <c r="C262" s="55" t="s">
        <v>18</v>
      </c>
      <c r="D262" s="56">
        <v>60</v>
      </c>
      <c r="E262" s="186">
        <v>9.8800000000000008</v>
      </c>
      <c r="F262" s="133">
        <v>28.42</v>
      </c>
      <c r="G262" s="133">
        <v>34.15</v>
      </c>
      <c r="H262" s="298">
        <v>1661</v>
      </c>
      <c r="I262" s="298">
        <v>3</v>
      </c>
    </row>
    <row r="263" spans="1:9" x14ac:dyDescent="0.25">
      <c r="A263" s="137"/>
      <c r="B263" s="138"/>
      <c r="C263" s="138"/>
      <c r="D263" s="127" t="s">
        <v>93</v>
      </c>
      <c r="E263" s="183">
        <v>626</v>
      </c>
      <c r="F263" s="129">
        <v>445</v>
      </c>
      <c r="G263" s="129">
        <v>590</v>
      </c>
      <c r="H263" s="296"/>
      <c r="I263" s="296"/>
    </row>
    <row r="264" spans="1:9" x14ac:dyDescent="0.25">
      <c r="A264" s="54">
        <v>296</v>
      </c>
      <c r="B264" s="55" t="s">
        <v>295</v>
      </c>
      <c r="C264" s="55" t="s">
        <v>20</v>
      </c>
      <c r="D264" s="56">
        <v>60</v>
      </c>
      <c r="E264" s="186">
        <v>10.54</v>
      </c>
      <c r="F264" s="133">
        <v>28.75</v>
      </c>
      <c r="G264" s="133">
        <v>30.3</v>
      </c>
      <c r="H264" s="298">
        <v>1636</v>
      </c>
      <c r="I264" s="298">
        <v>4</v>
      </c>
    </row>
    <row r="265" spans="1:9" x14ac:dyDescent="0.25">
      <c r="A265" s="137"/>
      <c r="B265" s="138"/>
      <c r="C265" s="138"/>
      <c r="D265" s="127" t="s">
        <v>93</v>
      </c>
      <c r="E265" s="183">
        <v>676</v>
      </c>
      <c r="F265" s="129">
        <v>452</v>
      </c>
      <c r="G265" s="129">
        <v>508</v>
      </c>
      <c r="H265" s="296"/>
      <c r="I265" s="296"/>
    </row>
    <row r="266" spans="1:9" x14ac:dyDescent="0.25">
      <c r="A266" s="54">
        <v>299</v>
      </c>
      <c r="B266" s="55" t="s">
        <v>139</v>
      </c>
      <c r="C266" s="55" t="s">
        <v>20</v>
      </c>
      <c r="D266" s="56">
        <v>60</v>
      </c>
      <c r="E266" s="186">
        <v>8.09</v>
      </c>
      <c r="F266" s="133">
        <v>27.63</v>
      </c>
      <c r="G266" s="133">
        <v>34.619999999999997</v>
      </c>
      <c r="H266" s="298">
        <v>1520</v>
      </c>
      <c r="I266" s="298">
        <v>5</v>
      </c>
    </row>
    <row r="267" spans="1:9" x14ac:dyDescent="0.25">
      <c r="A267" s="137"/>
      <c r="B267" s="138"/>
      <c r="C267" s="138"/>
      <c r="D267" s="127" t="s">
        <v>93</v>
      </c>
      <c r="E267" s="183">
        <v>491</v>
      </c>
      <c r="F267" s="129">
        <v>429</v>
      </c>
      <c r="G267" s="129">
        <v>600</v>
      </c>
      <c r="H267" s="296"/>
      <c r="I267" s="296"/>
    </row>
    <row r="268" spans="1:9" x14ac:dyDescent="0.25">
      <c r="A268" s="54">
        <v>143</v>
      </c>
      <c r="B268" s="55" t="s">
        <v>293</v>
      </c>
      <c r="C268" s="55" t="s">
        <v>22</v>
      </c>
      <c r="D268" s="56">
        <v>60</v>
      </c>
      <c r="E268" s="186">
        <v>8.6</v>
      </c>
      <c r="F268" s="133">
        <v>24.39</v>
      </c>
      <c r="G268" s="133">
        <v>27.85</v>
      </c>
      <c r="H268" s="298">
        <v>1349</v>
      </c>
      <c r="I268" s="298">
        <v>6</v>
      </c>
    </row>
    <row r="269" spans="1:9" x14ac:dyDescent="0.25">
      <c r="A269" s="137"/>
      <c r="B269" s="138"/>
      <c r="C269" s="138"/>
      <c r="D269" s="127" t="s">
        <v>93</v>
      </c>
      <c r="E269" s="183">
        <v>530</v>
      </c>
      <c r="F269" s="129">
        <v>363</v>
      </c>
      <c r="G269" s="129">
        <v>456</v>
      </c>
      <c r="H269" s="296"/>
      <c r="I269" s="296"/>
    </row>
    <row r="270" spans="1:9" x14ac:dyDescent="0.25">
      <c r="A270" s="54">
        <v>184</v>
      </c>
      <c r="B270" s="55" t="s">
        <v>292</v>
      </c>
      <c r="C270" s="55" t="s">
        <v>254</v>
      </c>
      <c r="D270" s="56">
        <v>60</v>
      </c>
      <c r="E270" s="186">
        <v>8.6300000000000008</v>
      </c>
      <c r="F270" s="133">
        <v>26.89</v>
      </c>
      <c r="G270" s="133">
        <v>23.86</v>
      </c>
      <c r="H270" s="298">
        <v>1320</v>
      </c>
      <c r="I270" s="298">
        <v>7</v>
      </c>
    </row>
    <row r="271" spans="1:9" x14ac:dyDescent="0.25">
      <c r="A271" s="137"/>
      <c r="B271" s="138"/>
      <c r="C271" s="138"/>
      <c r="D271" s="127" t="s">
        <v>93</v>
      </c>
      <c r="E271" s="183">
        <v>532</v>
      </c>
      <c r="F271" s="129">
        <v>414</v>
      </c>
      <c r="G271" s="129">
        <v>374</v>
      </c>
      <c r="H271" s="296"/>
      <c r="I271" s="296"/>
    </row>
    <row r="272" spans="1:9" x14ac:dyDescent="0.25">
      <c r="A272" s="54">
        <v>144</v>
      </c>
      <c r="B272" s="55" t="s">
        <v>294</v>
      </c>
      <c r="C272" s="55" t="s">
        <v>22</v>
      </c>
      <c r="D272" s="56">
        <v>60</v>
      </c>
      <c r="E272" s="186">
        <v>8.65</v>
      </c>
      <c r="F272" s="133">
        <v>22.34</v>
      </c>
      <c r="G272" s="133">
        <v>24.95</v>
      </c>
      <c r="H272" s="298">
        <v>1251</v>
      </c>
      <c r="I272" s="298">
        <v>8</v>
      </c>
    </row>
    <row r="273" spans="1:9" x14ac:dyDescent="0.25">
      <c r="A273" s="137"/>
      <c r="B273" s="138"/>
      <c r="C273" s="138"/>
      <c r="D273" s="127" t="s">
        <v>93</v>
      </c>
      <c r="E273" s="183">
        <v>533</v>
      </c>
      <c r="F273" s="129">
        <v>322</v>
      </c>
      <c r="G273" s="129">
        <v>396</v>
      </c>
      <c r="H273" s="296"/>
      <c r="I273" s="296"/>
    </row>
    <row r="274" spans="1:9" x14ac:dyDescent="0.25">
      <c r="A274" s="54">
        <v>440</v>
      </c>
      <c r="B274" s="55" t="s">
        <v>140</v>
      </c>
      <c r="C274" s="55" t="s">
        <v>26</v>
      </c>
      <c r="D274" s="56">
        <v>55</v>
      </c>
      <c r="E274" s="186">
        <v>9.41</v>
      </c>
      <c r="F274" s="133">
        <v>39.96</v>
      </c>
      <c r="G274" s="133">
        <v>28.09</v>
      </c>
      <c r="H274" s="298">
        <v>1731</v>
      </c>
      <c r="I274" s="298">
        <v>1</v>
      </c>
    </row>
    <row r="275" spans="1:9" x14ac:dyDescent="0.25">
      <c r="A275" s="137"/>
      <c r="B275" s="138"/>
      <c r="C275" s="138"/>
      <c r="D275" s="127" t="s">
        <v>93</v>
      </c>
      <c r="E275" s="183">
        <v>603</v>
      </c>
      <c r="F275" s="129">
        <v>640</v>
      </c>
      <c r="G275" s="129">
        <v>488</v>
      </c>
      <c r="H275" s="296"/>
      <c r="I275" s="296"/>
    </row>
    <row r="276" spans="1:9" x14ac:dyDescent="0.25">
      <c r="A276" s="54">
        <v>276</v>
      </c>
      <c r="B276" s="55" t="s">
        <v>299</v>
      </c>
      <c r="C276" s="55" t="s">
        <v>20</v>
      </c>
      <c r="D276" s="56">
        <v>55</v>
      </c>
      <c r="E276" s="186">
        <v>10.039999999999999</v>
      </c>
      <c r="F276" s="133">
        <v>30.32</v>
      </c>
      <c r="G276" s="133">
        <v>32.31</v>
      </c>
      <c r="H276" s="298">
        <v>1683</v>
      </c>
      <c r="I276" s="298">
        <v>2</v>
      </c>
    </row>
    <row r="277" spans="1:9" x14ac:dyDescent="0.25">
      <c r="A277" s="137"/>
      <c r="B277" s="138"/>
      <c r="C277" s="138"/>
      <c r="D277" s="127" t="s">
        <v>93</v>
      </c>
      <c r="E277" s="183">
        <v>652</v>
      </c>
      <c r="F277" s="129">
        <v>450</v>
      </c>
      <c r="G277" s="129">
        <v>581</v>
      </c>
      <c r="H277" s="296"/>
      <c r="I277" s="296"/>
    </row>
    <row r="278" spans="1:9" x14ac:dyDescent="0.25">
      <c r="A278" s="54">
        <v>278</v>
      </c>
      <c r="B278" s="55" t="s">
        <v>301</v>
      </c>
      <c r="C278" s="55" t="s">
        <v>20</v>
      </c>
      <c r="D278" s="56">
        <v>55</v>
      </c>
      <c r="E278" s="186">
        <v>9.39</v>
      </c>
      <c r="F278" s="133">
        <v>40.39</v>
      </c>
      <c r="G278" s="133">
        <v>24.16</v>
      </c>
      <c r="H278" s="298">
        <v>1653</v>
      </c>
      <c r="I278" s="298">
        <v>3</v>
      </c>
    </row>
    <row r="279" spans="1:9" x14ac:dyDescent="0.25">
      <c r="A279" s="137"/>
      <c r="B279" s="138"/>
      <c r="C279" s="138"/>
      <c r="D279" s="127" t="s">
        <v>93</v>
      </c>
      <c r="E279" s="183">
        <v>602</v>
      </c>
      <c r="F279" s="129">
        <v>649</v>
      </c>
      <c r="G279" s="129">
        <v>402</v>
      </c>
      <c r="H279" s="296"/>
      <c r="I279" s="296"/>
    </row>
    <row r="280" spans="1:9" x14ac:dyDescent="0.25">
      <c r="A280" s="54">
        <v>132</v>
      </c>
      <c r="B280" s="55" t="s">
        <v>298</v>
      </c>
      <c r="C280" s="55" t="s">
        <v>22</v>
      </c>
      <c r="D280" s="56">
        <v>55</v>
      </c>
      <c r="E280" s="186">
        <v>9.65</v>
      </c>
      <c r="F280" s="133">
        <v>30.13</v>
      </c>
      <c r="G280" s="133">
        <v>28.5</v>
      </c>
      <c r="H280" s="298">
        <v>1566</v>
      </c>
      <c r="I280" s="298">
        <v>4</v>
      </c>
    </row>
    <row r="281" spans="1:9" x14ac:dyDescent="0.25">
      <c r="A281" s="137"/>
      <c r="B281" s="138"/>
      <c r="C281" s="138"/>
      <c r="D281" s="127" t="s">
        <v>93</v>
      </c>
      <c r="E281" s="183">
        <v>622</v>
      </c>
      <c r="F281" s="129">
        <v>447</v>
      </c>
      <c r="G281" s="129">
        <v>497</v>
      </c>
      <c r="H281" s="296"/>
      <c r="I281" s="296"/>
    </row>
    <row r="282" spans="1:9" x14ac:dyDescent="0.25">
      <c r="A282" s="54">
        <v>277</v>
      </c>
      <c r="B282" s="55" t="s">
        <v>300</v>
      </c>
      <c r="C282" s="55" t="s">
        <v>20</v>
      </c>
      <c r="D282" s="56">
        <v>55</v>
      </c>
      <c r="E282" s="186">
        <v>9.64</v>
      </c>
      <c r="F282" s="133">
        <v>27.86</v>
      </c>
      <c r="G282" s="133">
        <v>29.73</v>
      </c>
      <c r="H282" s="298">
        <v>1548</v>
      </c>
      <c r="I282" s="298">
        <v>5</v>
      </c>
    </row>
    <row r="283" spans="1:9" x14ac:dyDescent="0.25">
      <c r="A283" s="137"/>
      <c r="B283" s="138"/>
      <c r="C283" s="138"/>
      <c r="D283" s="127" t="s">
        <v>93</v>
      </c>
      <c r="E283" s="183">
        <v>621</v>
      </c>
      <c r="F283" s="129">
        <v>403</v>
      </c>
      <c r="G283" s="129">
        <v>524</v>
      </c>
      <c r="H283" s="296"/>
      <c r="I283" s="296"/>
    </row>
    <row r="284" spans="1:9" x14ac:dyDescent="0.25">
      <c r="A284" s="54">
        <v>288</v>
      </c>
      <c r="B284" s="55" t="s">
        <v>303</v>
      </c>
      <c r="C284" s="55" t="s">
        <v>20</v>
      </c>
      <c r="D284" s="56">
        <v>55</v>
      </c>
      <c r="E284" s="186">
        <v>9.82</v>
      </c>
      <c r="F284" s="133">
        <v>23.81</v>
      </c>
      <c r="G284" s="133">
        <v>26.1</v>
      </c>
      <c r="H284" s="297">
        <v>1404</v>
      </c>
      <c r="I284" s="298">
        <v>6</v>
      </c>
    </row>
    <row r="285" spans="1:9" x14ac:dyDescent="0.25">
      <c r="A285" s="137"/>
      <c r="B285" s="138"/>
      <c r="C285" s="138"/>
      <c r="D285" s="127" t="s">
        <v>93</v>
      </c>
      <c r="E285" s="183">
        <v>635</v>
      </c>
      <c r="F285" s="129">
        <v>325</v>
      </c>
      <c r="G285" s="129">
        <v>444</v>
      </c>
      <c r="H285" s="294"/>
      <c r="I285" s="296"/>
    </row>
    <row r="286" spans="1:9" x14ac:dyDescent="0.25">
      <c r="A286" s="54">
        <v>441</v>
      </c>
      <c r="B286" s="55" t="s">
        <v>302</v>
      </c>
      <c r="C286" s="55" t="s">
        <v>26</v>
      </c>
      <c r="D286" s="56">
        <v>55</v>
      </c>
      <c r="E286" s="186">
        <v>7.86</v>
      </c>
      <c r="F286" s="133">
        <v>27.02</v>
      </c>
      <c r="G286" s="133">
        <v>23.68</v>
      </c>
      <c r="H286" s="298">
        <v>1263</v>
      </c>
      <c r="I286" s="298">
        <v>7</v>
      </c>
    </row>
    <row r="287" spans="1:9" x14ac:dyDescent="0.25">
      <c r="A287" s="137"/>
      <c r="B287" s="138"/>
      <c r="C287" s="138"/>
      <c r="D287" s="127" t="s">
        <v>93</v>
      </c>
      <c r="E287" s="183">
        <v>484</v>
      </c>
      <c r="F287" s="129">
        <v>387</v>
      </c>
      <c r="G287" s="129">
        <v>392</v>
      </c>
      <c r="H287" s="296"/>
      <c r="I287" s="296"/>
    </row>
    <row r="288" spans="1:9" x14ac:dyDescent="0.25">
      <c r="A288" s="54">
        <v>197</v>
      </c>
      <c r="B288" s="55" t="s">
        <v>310</v>
      </c>
      <c r="C288" s="55" t="s">
        <v>18</v>
      </c>
      <c r="D288" s="56">
        <v>50</v>
      </c>
      <c r="E288" s="186">
        <v>11.02</v>
      </c>
      <c r="F288" s="133">
        <v>46.01</v>
      </c>
      <c r="G288" s="133">
        <v>31.43</v>
      </c>
      <c r="H288" s="297">
        <v>1853</v>
      </c>
      <c r="I288" s="298">
        <v>1</v>
      </c>
    </row>
    <row r="289" spans="1:9" x14ac:dyDescent="0.25">
      <c r="A289" s="137"/>
      <c r="B289" s="138"/>
      <c r="C289" s="138"/>
      <c r="D289" s="127" t="s">
        <v>93</v>
      </c>
      <c r="E289" s="183">
        <v>662</v>
      </c>
      <c r="F289" s="129">
        <v>685</v>
      </c>
      <c r="G289" s="129">
        <v>506</v>
      </c>
      <c r="H289" s="294"/>
      <c r="I289" s="296"/>
    </row>
    <row r="290" spans="1:9" x14ac:dyDescent="0.25">
      <c r="A290" s="54">
        <v>198</v>
      </c>
      <c r="B290" s="55" t="s">
        <v>313</v>
      </c>
      <c r="C290" s="55" t="s">
        <v>18</v>
      </c>
      <c r="D290" s="56">
        <v>50</v>
      </c>
      <c r="E290" s="186">
        <v>11.58</v>
      </c>
      <c r="F290" s="133">
        <v>35.61</v>
      </c>
      <c r="G290" s="133">
        <v>38.07</v>
      </c>
      <c r="H290" s="297">
        <v>1840</v>
      </c>
      <c r="I290" s="298">
        <v>2</v>
      </c>
    </row>
    <row r="291" spans="1:9" x14ac:dyDescent="0.25">
      <c r="A291" s="137"/>
      <c r="B291" s="138"/>
      <c r="C291" s="138"/>
      <c r="D291" s="127" t="s">
        <v>93</v>
      </c>
      <c r="E291" s="183">
        <v>702</v>
      </c>
      <c r="F291" s="129">
        <v>496</v>
      </c>
      <c r="G291" s="129">
        <v>642</v>
      </c>
      <c r="H291" s="294"/>
      <c r="I291" s="296"/>
    </row>
    <row r="292" spans="1:9" x14ac:dyDescent="0.25">
      <c r="A292" s="54">
        <v>262</v>
      </c>
      <c r="B292" s="55" t="s">
        <v>307</v>
      </c>
      <c r="C292" s="55" t="s">
        <v>20</v>
      </c>
      <c r="D292" s="56">
        <v>50</v>
      </c>
      <c r="E292" s="186">
        <v>11.15</v>
      </c>
      <c r="F292" s="133">
        <v>31.51</v>
      </c>
      <c r="G292" s="133">
        <v>36.93</v>
      </c>
      <c r="H292" s="297">
        <v>1713</v>
      </c>
      <c r="I292" s="298">
        <v>3</v>
      </c>
    </row>
    <row r="293" spans="1:9" x14ac:dyDescent="0.25">
      <c r="A293" s="137"/>
      <c r="B293" s="138"/>
      <c r="C293" s="138"/>
      <c r="D293" s="127" t="s">
        <v>93</v>
      </c>
      <c r="E293" s="183">
        <v>671</v>
      </c>
      <c r="F293" s="129">
        <v>423</v>
      </c>
      <c r="G293" s="129">
        <v>619</v>
      </c>
      <c r="H293" s="294"/>
      <c r="I293" s="296"/>
    </row>
    <row r="294" spans="1:9" x14ac:dyDescent="0.25">
      <c r="A294" s="54">
        <v>131</v>
      </c>
      <c r="B294" s="55" t="s">
        <v>308</v>
      </c>
      <c r="C294" s="55" t="s">
        <v>22</v>
      </c>
      <c r="D294" s="56">
        <v>50</v>
      </c>
      <c r="E294" s="186">
        <v>10.65</v>
      </c>
      <c r="F294" s="133">
        <v>26.68</v>
      </c>
      <c r="G294" s="133">
        <v>39.85</v>
      </c>
      <c r="H294" s="298">
        <v>1653</v>
      </c>
      <c r="I294" s="298">
        <v>4</v>
      </c>
    </row>
    <row r="295" spans="1:9" x14ac:dyDescent="0.25">
      <c r="A295" s="137"/>
      <c r="B295" s="138"/>
      <c r="C295" s="138"/>
      <c r="D295" s="127" t="s">
        <v>93</v>
      </c>
      <c r="E295" s="183">
        <v>636</v>
      </c>
      <c r="F295" s="129">
        <v>338</v>
      </c>
      <c r="G295" s="129">
        <v>679</v>
      </c>
      <c r="H295" s="296"/>
      <c r="I295" s="296"/>
    </row>
    <row r="296" spans="1:9" x14ac:dyDescent="0.25">
      <c r="A296" s="54">
        <v>268</v>
      </c>
      <c r="B296" s="55" t="s">
        <v>311</v>
      </c>
      <c r="C296" s="55" t="s">
        <v>20</v>
      </c>
      <c r="D296" s="56">
        <v>50</v>
      </c>
      <c r="E296" s="186">
        <v>8.75</v>
      </c>
      <c r="F296" s="133">
        <v>40.92</v>
      </c>
      <c r="G296" s="133">
        <v>33.4</v>
      </c>
      <c r="H296" s="298">
        <v>1639</v>
      </c>
      <c r="I296" s="298">
        <v>5</v>
      </c>
    </row>
    <row r="297" spans="1:9" x14ac:dyDescent="0.25">
      <c r="A297" s="137"/>
      <c r="B297" s="138"/>
      <c r="C297" s="138"/>
      <c r="D297" s="127" t="s">
        <v>93</v>
      </c>
      <c r="E297" s="183">
        <v>501</v>
      </c>
      <c r="F297" s="129">
        <v>592</v>
      </c>
      <c r="G297" s="129">
        <v>546</v>
      </c>
      <c r="H297" s="296"/>
      <c r="I297" s="296"/>
    </row>
    <row r="298" spans="1:9" x14ac:dyDescent="0.25">
      <c r="A298" s="54">
        <v>130</v>
      </c>
      <c r="B298" s="55" t="s">
        <v>305</v>
      </c>
      <c r="C298" s="55" t="s">
        <v>22</v>
      </c>
      <c r="D298" s="56">
        <v>50</v>
      </c>
      <c r="E298" s="186">
        <v>9.89</v>
      </c>
      <c r="F298" s="133">
        <v>37.270000000000003</v>
      </c>
      <c r="G298" s="133">
        <v>28.68</v>
      </c>
      <c r="H298" s="298">
        <v>1559</v>
      </c>
      <c r="I298" s="298">
        <v>6</v>
      </c>
    </row>
    <row r="299" spans="1:9" x14ac:dyDescent="0.25">
      <c r="A299" s="137"/>
      <c r="B299" s="138"/>
      <c r="C299" s="138"/>
      <c r="D299" s="127" t="s">
        <v>93</v>
      </c>
      <c r="E299" s="183">
        <v>582</v>
      </c>
      <c r="F299" s="129">
        <v>526</v>
      </c>
      <c r="G299" s="129">
        <v>451</v>
      </c>
      <c r="H299" s="296"/>
      <c r="I299" s="296"/>
    </row>
    <row r="300" spans="1:9" x14ac:dyDescent="0.25">
      <c r="A300" s="54">
        <v>421</v>
      </c>
      <c r="B300" s="55" t="s">
        <v>306</v>
      </c>
      <c r="C300" s="55" t="s">
        <v>144</v>
      </c>
      <c r="D300" s="56">
        <v>50</v>
      </c>
      <c r="E300" s="186">
        <v>11.6</v>
      </c>
      <c r="F300" s="133">
        <v>29.15</v>
      </c>
      <c r="G300" s="133">
        <v>25.95</v>
      </c>
      <c r="H300" s="298">
        <v>1480</v>
      </c>
      <c r="I300" s="298">
        <v>7</v>
      </c>
    </row>
    <row r="301" spans="1:9" x14ac:dyDescent="0.25">
      <c r="A301" s="137"/>
      <c r="B301" s="138"/>
      <c r="C301" s="138"/>
      <c r="D301" s="127" t="s">
        <v>93</v>
      </c>
      <c r="E301" s="183">
        <v>703</v>
      </c>
      <c r="F301" s="129">
        <v>381</v>
      </c>
      <c r="G301" s="129">
        <v>396</v>
      </c>
      <c r="H301" s="296"/>
      <c r="I301" s="296"/>
    </row>
    <row r="302" spans="1:9" x14ac:dyDescent="0.25">
      <c r="A302" s="54">
        <v>411</v>
      </c>
      <c r="B302" s="55" t="s">
        <v>309</v>
      </c>
      <c r="C302" s="55" t="s">
        <v>120</v>
      </c>
      <c r="D302" s="56">
        <v>50</v>
      </c>
      <c r="E302" s="186">
        <v>8.69</v>
      </c>
      <c r="F302" s="133">
        <v>17.100000000000001</v>
      </c>
      <c r="G302" s="133">
        <v>32.85</v>
      </c>
      <c r="H302" s="298">
        <v>1206</v>
      </c>
      <c r="I302" s="298">
        <v>8</v>
      </c>
    </row>
    <row r="303" spans="1:9" x14ac:dyDescent="0.25">
      <c r="A303" s="137"/>
      <c r="B303" s="138"/>
      <c r="C303" s="138"/>
      <c r="D303" s="127" t="s">
        <v>93</v>
      </c>
      <c r="E303" s="183">
        <v>496</v>
      </c>
      <c r="F303" s="129">
        <v>175</v>
      </c>
      <c r="G303" s="129">
        <v>535</v>
      </c>
      <c r="H303" s="296"/>
      <c r="I303" s="296"/>
    </row>
    <row r="304" spans="1:9" x14ac:dyDescent="0.25">
      <c r="A304" s="54">
        <v>419</v>
      </c>
      <c r="B304" s="55" t="s">
        <v>304</v>
      </c>
      <c r="C304" s="55" t="s">
        <v>144</v>
      </c>
      <c r="D304" s="56">
        <v>50</v>
      </c>
      <c r="E304" s="186">
        <v>8.4499999999999993</v>
      </c>
      <c r="F304" s="133">
        <v>22.67</v>
      </c>
      <c r="G304" s="133">
        <v>22.28</v>
      </c>
      <c r="H304" s="298">
        <v>1073</v>
      </c>
      <c r="I304" s="298">
        <v>9</v>
      </c>
    </row>
    <row r="305" spans="1:9" x14ac:dyDescent="0.25">
      <c r="A305" s="137"/>
      <c r="B305" s="138"/>
      <c r="C305" s="138"/>
      <c r="D305" s="127" t="s">
        <v>93</v>
      </c>
      <c r="E305" s="183">
        <v>480</v>
      </c>
      <c r="F305" s="129">
        <v>269</v>
      </c>
      <c r="G305" s="129">
        <v>324</v>
      </c>
      <c r="H305" s="296"/>
      <c r="I305" s="296"/>
    </row>
    <row r="306" spans="1:9" x14ac:dyDescent="0.25">
      <c r="A306" s="54">
        <v>270</v>
      </c>
      <c r="B306" s="55" t="s">
        <v>312</v>
      </c>
      <c r="C306" s="55" t="s">
        <v>20</v>
      </c>
      <c r="D306" s="56">
        <v>50</v>
      </c>
      <c r="E306" s="186">
        <v>0</v>
      </c>
      <c r="F306" s="133">
        <v>0</v>
      </c>
      <c r="G306" s="133">
        <v>0</v>
      </c>
      <c r="H306" s="298">
        <v>0</v>
      </c>
      <c r="I306" s="298"/>
    </row>
    <row r="307" spans="1:9" x14ac:dyDescent="0.25">
      <c r="A307" s="137"/>
      <c r="B307" s="138"/>
      <c r="C307" s="138"/>
      <c r="D307" s="127" t="s">
        <v>93</v>
      </c>
      <c r="E307" s="183">
        <v>0</v>
      </c>
      <c r="F307" s="129">
        <v>0</v>
      </c>
      <c r="G307" s="129">
        <v>0</v>
      </c>
      <c r="H307" s="296"/>
      <c r="I307" s="296"/>
    </row>
    <row r="308" spans="1:9" x14ac:dyDescent="0.25">
      <c r="A308" s="54">
        <v>410</v>
      </c>
      <c r="B308" s="55" t="s">
        <v>314</v>
      </c>
      <c r="C308" s="55" t="s">
        <v>120</v>
      </c>
      <c r="D308" s="56">
        <v>45</v>
      </c>
      <c r="E308" s="186">
        <v>9.64</v>
      </c>
      <c r="F308" s="133">
        <v>35.24</v>
      </c>
      <c r="G308" s="133">
        <v>23.98</v>
      </c>
      <c r="H308" s="298">
        <v>1486</v>
      </c>
      <c r="I308" s="298">
        <v>1</v>
      </c>
    </row>
    <row r="309" spans="1:9" x14ac:dyDescent="0.25">
      <c r="A309" s="137"/>
      <c r="B309" s="138"/>
      <c r="C309" s="138"/>
      <c r="D309" s="127" t="s">
        <v>93</v>
      </c>
      <c r="E309" s="183">
        <v>582</v>
      </c>
      <c r="F309" s="129">
        <v>461</v>
      </c>
      <c r="G309" s="129">
        <v>443</v>
      </c>
      <c r="H309" s="296"/>
      <c r="I309" s="296"/>
    </row>
    <row r="310" spans="1:9" x14ac:dyDescent="0.25">
      <c r="A310" s="54">
        <v>122</v>
      </c>
      <c r="B310" s="55" t="s">
        <v>315</v>
      </c>
      <c r="C310" s="55" t="s">
        <v>22</v>
      </c>
      <c r="D310" s="56">
        <v>45</v>
      </c>
      <c r="E310" s="186">
        <v>9.7100000000000009</v>
      </c>
      <c r="F310" s="133">
        <v>26.62</v>
      </c>
      <c r="G310" s="133">
        <v>27.1</v>
      </c>
      <c r="H310" s="298">
        <v>1419</v>
      </c>
      <c r="I310" s="298">
        <v>2</v>
      </c>
    </row>
    <row r="311" spans="1:9" x14ac:dyDescent="0.25">
      <c r="A311" s="137"/>
      <c r="B311" s="138"/>
      <c r="C311" s="138"/>
      <c r="D311" s="127" t="s">
        <v>93</v>
      </c>
      <c r="E311" s="183">
        <v>586</v>
      </c>
      <c r="F311" s="129">
        <v>316</v>
      </c>
      <c r="G311" s="129">
        <v>517</v>
      </c>
      <c r="H311" s="296"/>
      <c r="I311" s="296"/>
    </row>
    <row r="312" spans="1:9" x14ac:dyDescent="0.25">
      <c r="A312" s="54">
        <v>436</v>
      </c>
      <c r="B312" s="55" t="s">
        <v>154</v>
      </c>
      <c r="C312" s="55" t="s">
        <v>26</v>
      </c>
      <c r="D312" s="56">
        <v>45</v>
      </c>
      <c r="E312" s="186">
        <v>7.81</v>
      </c>
      <c r="F312" s="133">
        <v>34.24</v>
      </c>
      <c r="G312" s="133">
        <v>16.96</v>
      </c>
      <c r="H312" s="298">
        <v>1172</v>
      </c>
      <c r="I312" s="298">
        <v>3</v>
      </c>
    </row>
    <row r="313" spans="1:9" x14ac:dyDescent="0.25">
      <c r="A313" s="137"/>
      <c r="B313" s="138"/>
      <c r="C313" s="138"/>
      <c r="D313" s="127" t="s">
        <v>93</v>
      </c>
      <c r="E313" s="183">
        <v>448</v>
      </c>
      <c r="F313" s="129">
        <v>444</v>
      </c>
      <c r="G313" s="129">
        <v>280</v>
      </c>
      <c r="H313" s="296"/>
      <c r="I313" s="296"/>
    </row>
    <row r="314" spans="1:9" x14ac:dyDescent="0.25">
      <c r="A314" s="54">
        <v>191</v>
      </c>
      <c r="B314" s="55" t="s">
        <v>321</v>
      </c>
      <c r="C314" s="55" t="s">
        <v>18</v>
      </c>
      <c r="D314" s="56">
        <v>40</v>
      </c>
      <c r="E314" s="186">
        <v>14.27</v>
      </c>
      <c r="F314" s="133">
        <v>37.770000000000003</v>
      </c>
      <c r="G314" s="133">
        <v>45.96</v>
      </c>
      <c r="H314" s="298">
        <v>2184</v>
      </c>
      <c r="I314" s="298">
        <v>1</v>
      </c>
    </row>
    <row r="315" spans="1:9" x14ac:dyDescent="0.25">
      <c r="A315" s="137"/>
      <c r="B315" s="138"/>
      <c r="C315" s="138"/>
      <c r="D315" s="127" t="s">
        <v>93</v>
      </c>
      <c r="E315" s="183">
        <v>844</v>
      </c>
      <c r="F315" s="129">
        <v>457</v>
      </c>
      <c r="G315" s="129">
        <v>883</v>
      </c>
      <c r="H315" s="296"/>
      <c r="I315" s="296"/>
    </row>
    <row r="316" spans="1:9" x14ac:dyDescent="0.25">
      <c r="A316" s="54">
        <v>235</v>
      </c>
      <c r="B316" s="55" t="s">
        <v>316</v>
      </c>
      <c r="C316" s="55" t="s">
        <v>20</v>
      </c>
      <c r="D316" s="56">
        <v>40</v>
      </c>
      <c r="E316" s="186">
        <v>14.14</v>
      </c>
      <c r="F316" s="133">
        <v>37.020000000000003</v>
      </c>
      <c r="G316" s="133">
        <v>36.9</v>
      </c>
      <c r="H316" s="298">
        <v>1958</v>
      </c>
      <c r="I316" s="298">
        <v>2</v>
      </c>
    </row>
    <row r="317" spans="1:9" x14ac:dyDescent="0.25">
      <c r="A317" s="137"/>
      <c r="B317" s="138"/>
      <c r="C317" s="138"/>
      <c r="D317" s="127" t="s">
        <v>93</v>
      </c>
      <c r="E317" s="183">
        <v>835</v>
      </c>
      <c r="F317" s="129">
        <v>445</v>
      </c>
      <c r="G317" s="129">
        <v>678</v>
      </c>
      <c r="H317" s="296"/>
      <c r="I317" s="296"/>
    </row>
    <row r="318" spans="1:9" x14ac:dyDescent="0.25">
      <c r="A318" s="54">
        <v>416</v>
      </c>
      <c r="B318" s="55" t="s">
        <v>317</v>
      </c>
      <c r="C318" s="55" t="s">
        <v>144</v>
      </c>
      <c r="D318" s="56">
        <v>40</v>
      </c>
      <c r="E318" s="186">
        <v>10.64</v>
      </c>
      <c r="F318" s="133">
        <v>32.32</v>
      </c>
      <c r="G318" s="133">
        <v>35.74</v>
      </c>
      <c r="H318" s="298">
        <v>1621</v>
      </c>
      <c r="I318" s="298">
        <v>3</v>
      </c>
    </row>
    <row r="319" spans="1:9" x14ac:dyDescent="0.25">
      <c r="A319" s="137"/>
      <c r="B319" s="138"/>
      <c r="C319" s="138"/>
      <c r="D319" s="127" t="s">
        <v>93</v>
      </c>
      <c r="E319" s="183">
        <v>597</v>
      </c>
      <c r="F319" s="129">
        <v>372</v>
      </c>
      <c r="G319" s="129">
        <v>652</v>
      </c>
      <c r="H319" s="296"/>
      <c r="I319" s="296"/>
    </row>
    <row r="320" spans="1:9" x14ac:dyDescent="0.25">
      <c r="A320" s="54">
        <v>114</v>
      </c>
      <c r="B320" s="55" t="s">
        <v>318</v>
      </c>
      <c r="C320" s="55" t="s">
        <v>22</v>
      </c>
      <c r="D320" s="56">
        <v>40</v>
      </c>
      <c r="E320" s="186">
        <v>10.98</v>
      </c>
      <c r="F320" s="133">
        <v>31.31</v>
      </c>
      <c r="G320" s="133">
        <v>31.42</v>
      </c>
      <c r="H320" s="297">
        <v>1532</v>
      </c>
      <c r="I320" s="298">
        <v>4</v>
      </c>
    </row>
    <row r="321" spans="1:9" x14ac:dyDescent="0.25">
      <c r="A321" s="137"/>
      <c r="B321" s="138"/>
      <c r="C321" s="138"/>
      <c r="D321" s="127" t="s">
        <v>93</v>
      </c>
      <c r="E321" s="183">
        <v>620</v>
      </c>
      <c r="F321" s="129">
        <v>356</v>
      </c>
      <c r="G321" s="129">
        <v>556</v>
      </c>
      <c r="H321" s="294"/>
      <c r="I321" s="296"/>
    </row>
    <row r="322" spans="1:9" x14ac:dyDescent="0.25">
      <c r="A322" s="54">
        <v>236</v>
      </c>
      <c r="B322" s="55" t="s">
        <v>319</v>
      </c>
      <c r="C322" s="55" t="s">
        <v>20</v>
      </c>
      <c r="D322" s="56">
        <v>40</v>
      </c>
      <c r="E322" s="186">
        <v>9.5299999999999994</v>
      </c>
      <c r="F322" s="133">
        <v>36.33</v>
      </c>
      <c r="G322" s="133">
        <v>25.36</v>
      </c>
      <c r="H322" s="297">
        <v>1380</v>
      </c>
      <c r="I322" s="298">
        <v>5</v>
      </c>
    </row>
    <row r="323" spans="1:9" x14ac:dyDescent="0.25">
      <c r="A323" s="137"/>
      <c r="B323" s="138"/>
      <c r="C323" s="138"/>
      <c r="D323" s="127" t="s">
        <v>93</v>
      </c>
      <c r="E323" s="183">
        <v>522</v>
      </c>
      <c r="F323" s="129">
        <v>434</v>
      </c>
      <c r="G323" s="129">
        <v>424</v>
      </c>
      <c r="H323" s="294"/>
      <c r="I323" s="296"/>
    </row>
    <row r="324" spans="1:9" x14ac:dyDescent="0.25">
      <c r="A324" s="54">
        <v>118</v>
      </c>
      <c r="B324" s="55" t="s">
        <v>160</v>
      </c>
      <c r="C324" s="55" t="s">
        <v>22</v>
      </c>
      <c r="D324" s="56">
        <v>40</v>
      </c>
      <c r="E324" s="186">
        <v>8.84</v>
      </c>
      <c r="F324" s="133">
        <v>37.54</v>
      </c>
      <c r="G324" s="133">
        <v>0</v>
      </c>
      <c r="H324" s="297">
        <v>929</v>
      </c>
      <c r="I324" s="298">
        <v>6</v>
      </c>
    </row>
    <row r="325" spans="1:9" x14ac:dyDescent="0.25">
      <c r="A325" s="137"/>
      <c r="B325" s="138"/>
      <c r="C325" s="138"/>
      <c r="D325" s="127" t="s">
        <v>93</v>
      </c>
      <c r="E325" s="183">
        <v>476</v>
      </c>
      <c r="F325" s="129">
        <v>453</v>
      </c>
      <c r="G325" s="129">
        <v>0</v>
      </c>
      <c r="H325" s="294"/>
      <c r="I325" s="296"/>
    </row>
    <row r="326" spans="1:9" x14ac:dyDescent="0.25">
      <c r="A326" s="54">
        <v>430</v>
      </c>
      <c r="B326" s="55" t="s">
        <v>320</v>
      </c>
      <c r="C326" s="55" t="s">
        <v>26</v>
      </c>
      <c r="D326" s="56">
        <v>40</v>
      </c>
      <c r="E326" s="186">
        <v>0</v>
      </c>
      <c r="F326" s="133">
        <v>26.07</v>
      </c>
      <c r="G326" s="133">
        <v>21.94</v>
      </c>
      <c r="H326" s="297">
        <v>626</v>
      </c>
      <c r="I326" s="298">
        <v>7</v>
      </c>
    </row>
    <row r="327" spans="1:9" x14ac:dyDescent="0.25">
      <c r="A327" s="137"/>
      <c r="B327" s="138"/>
      <c r="C327" s="138"/>
      <c r="D327" s="127" t="s">
        <v>93</v>
      </c>
      <c r="E327" s="183">
        <v>0</v>
      </c>
      <c r="F327" s="129">
        <v>275</v>
      </c>
      <c r="G327" s="129">
        <v>351</v>
      </c>
      <c r="H327" s="294"/>
      <c r="I327" s="296"/>
    </row>
    <row r="328" spans="1:9" x14ac:dyDescent="0.25">
      <c r="A328" s="54">
        <v>109</v>
      </c>
      <c r="B328" s="55" t="s">
        <v>327</v>
      </c>
      <c r="C328" s="55" t="s">
        <v>22</v>
      </c>
      <c r="D328" s="56">
        <v>35</v>
      </c>
      <c r="E328" s="186">
        <v>11.4</v>
      </c>
      <c r="F328" s="133">
        <v>47.84</v>
      </c>
      <c r="G328" s="133">
        <v>32.130000000000003</v>
      </c>
      <c r="H328" s="298">
        <v>1676</v>
      </c>
      <c r="I328" s="298">
        <v>1</v>
      </c>
    </row>
    <row r="329" spans="1:9" x14ac:dyDescent="0.25">
      <c r="A329" s="137"/>
      <c r="B329" s="138"/>
      <c r="C329" s="138"/>
      <c r="D329" s="127" t="s">
        <v>93</v>
      </c>
      <c r="E329" s="183">
        <v>595</v>
      </c>
      <c r="F329" s="129">
        <v>566</v>
      </c>
      <c r="G329" s="129">
        <v>515</v>
      </c>
      <c r="H329" s="296"/>
      <c r="I329" s="296"/>
    </row>
    <row r="330" spans="1:9" x14ac:dyDescent="0.25">
      <c r="A330" s="54">
        <v>230</v>
      </c>
      <c r="B330" s="55" t="s">
        <v>328</v>
      </c>
      <c r="C330" s="55" t="s">
        <v>20</v>
      </c>
      <c r="D330" s="56">
        <v>35</v>
      </c>
      <c r="E330" s="186">
        <v>10.039999999999999</v>
      </c>
      <c r="F330" s="133">
        <v>38.9</v>
      </c>
      <c r="G330" s="133">
        <v>35.92</v>
      </c>
      <c r="H330" s="298">
        <v>1535</v>
      </c>
      <c r="I330" s="298">
        <v>2</v>
      </c>
    </row>
    <row r="331" spans="1:9" x14ac:dyDescent="0.25">
      <c r="A331" s="137"/>
      <c r="B331" s="138"/>
      <c r="C331" s="138"/>
      <c r="D331" s="127" t="s">
        <v>93</v>
      </c>
      <c r="E331" s="183">
        <v>510</v>
      </c>
      <c r="F331" s="129">
        <v>433</v>
      </c>
      <c r="G331" s="129">
        <v>592</v>
      </c>
      <c r="H331" s="296"/>
      <c r="I331" s="296"/>
    </row>
    <row r="332" spans="1:9" x14ac:dyDescent="0.25">
      <c r="A332" s="54">
        <v>112</v>
      </c>
      <c r="B332" s="55" t="s">
        <v>329</v>
      </c>
      <c r="C332" s="55" t="s">
        <v>22</v>
      </c>
      <c r="D332" s="56">
        <v>35</v>
      </c>
      <c r="E332" s="186">
        <v>10.9</v>
      </c>
      <c r="F332" s="133">
        <v>47.57</v>
      </c>
      <c r="G332" s="133">
        <v>26.7</v>
      </c>
      <c r="H332" s="298">
        <v>1532</v>
      </c>
      <c r="I332" s="298">
        <v>3</v>
      </c>
    </row>
    <row r="333" spans="1:9" x14ac:dyDescent="0.25">
      <c r="A333" s="137"/>
      <c r="B333" s="138"/>
      <c r="C333" s="138"/>
      <c r="D333" s="127" t="s">
        <v>93</v>
      </c>
      <c r="E333" s="183">
        <v>564</v>
      </c>
      <c r="F333" s="129">
        <v>561</v>
      </c>
      <c r="G333" s="129">
        <v>407</v>
      </c>
      <c r="H333" s="296"/>
      <c r="I333" s="296"/>
    </row>
    <row r="334" spans="1:9" x14ac:dyDescent="0.25">
      <c r="A334" s="54">
        <v>178</v>
      </c>
      <c r="B334" s="55" t="s">
        <v>323</v>
      </c>
      <c r="C334" s="55" t="s">
        <v>324</v>
      </c>
      <c r="D334" s="56">
        <v>35</v>
      </c>
      <c r="E334" s="186">
        <v>9.91</v>
      </c>
      <c r="F334" s="133">
        <v>43.74</v>
      </c>
      <c r="G334" s="133">
        <v>32.619999999999997</v>
      </c>
      <c r="H334" s="298">
        <v>1532</v>
      </c>
      <c r="I334" s="298">
        <v>3</v>
      </c>
    </row>
    <row r="335" spans="1:9" x14ac:dyDescent="0.25">
      <c r="A335" s="137"/>
      <c r="B335" s="138"/>
      <c r="C335" s="138"/>
      <c r="D335" s="127" t="s">
        <v>93</v>
      </c>
      <c r="E335" s="183">
        <v>502</v>
      </c>
      <c r="F335" s="129">
        <v>505</v>
      </c>
      <c r="G335" s="129">
        <v>525</v>
      </c>
      <c r="H335" s="296"/>
      <c r="I335" s="296"/>
    </row>
    <row r="336" spans="1:9" x14ac:dyDescent="0.25">
      <c r="A336" s="54">
        <v>228</v>
      </c>
      <c r="B336" s="55" t="s">
        <v>326</v>
      </c>
      <c r="C336" s="55" t="s">
        <v>20</v>
      </c>
      <c r="D336" s="56">
        <v>35</v>
      </c>
      <c r="E336" s="186">
        <v>7.04</v>
      </c>
      <c r="F336" s="133">
        <v>19.72</v>
      </c>
      <c r="G336" s="133">
        <v>18.64</v>
      </c>
      <c r="H336" s="298">
        <v>738</v>
      </c>
      <c r="I336" s="298">
        <v>5</v>
      </c>
    </row>
    <row r="337" spans="1:9" x14ac:dyDescent="0.25">
      <c r="A337" s="137"/>
      <c r="B337" s="138"/>
      <c r="C337" s="138"/>
      <c r="D337" s="127" t="s">
        <v>93</v>
      </c>
      <c r="E337" s="183">
        <v>325</v>
      </c>
      <c r="F337" s="129">
        <v>161</v>
      </c>
      <c r="G337" s="129">
        <v>252</v>
      </c>
      <c r="H337" s="296"/>
      <c r="I337" s="296"/>
    </row>
    <row r="338" spans="1:9" x14ac:dyDescent="0.25">
      <c r="A338" s="54">
        <v>427</v>
      </c>
      <c r="B338" s="55" t="s">
        <v>322</v>
      </c>
      <c r="C338" s="55" t="s">
        <v>26</v>
      </c>
      <c r="D338" s="56">
        <v>35</v>
      </c>
      <c r="E338" s="186">
        <v>0</v>
      </c>
      <c r="F338" s="133">
        <v>0</v>
      </c>
      <c r="G338" s="133">
        <v>0</v>
      </c>
      <c r="H338" s="298">
        <v>0</v>
      </c>
      <c r="I338" s="298"/>
    </row>
    <row r="339" spans="1:9" x14ac:dyDescent="0.25">
      <c r="A339" s="137"/>
      <c r="B339" s="138"/>
      <c r="C339" s="138"/>
      <c r="D339" s="127" t="s">
        <v>93</v>
      </c>
      <c r="E339" s="183">
        <v>0</v>
      </c>
      <c r="F339" s="129">
        <v>0</v>
      </c>
      <c r="G339" s="129">
        <v>0</v>
      </c>
      <c r="H339" s="296"/>
      <c r="I339" s="296"/>
    </row>
    <row r="340" spans="1:9" x14ac:dyDescent="0.25">
      <c r="A340" s="54">
        <v>107</v>
      </c>
      <c r="B340" s="55" t="s">
        <v>325</v>
      </c>
      <c r="C340" s="55" t="s">
        <v>22</v>
      </c>
      <c r="D340" s="56">
        <v>35</v>
      </c>
      <c r="E340" s="186">
        <v>0</v>
      </c>
      <c r="F340" s="133">
        <v>0</v>
      </c>
      <c r="G340" s="133">
        <v>0</v>
      </c>
      <c r="H340" s="298">
        <v>0</v>
      </c>
      <c r="I340" s="298"/>
    </row>
    <row r="341" spans="1:9" x14ac:dyDescent="0.25">
      <c r="A341" s="137"/>
      <c r="B341" s="138"/>
      <c r="C341" s="138"/>
      <c r="D341" s="127" t="s">
        <v>93</v>
      </c>
      <c r="E341" s="183">
        <v>0</v>
      </c>
      <c r="F341" s="129">
        <v>0</v>
      </c>
      <c r="G341" s="129">
        <v>0</v>
      </c>
      <c r="H341" s="296"/>
      <c r="I341" s="296"/>
    </row>
    <row r="342" spans="1:9" x14ac:dyDescent="0.25">
      <c r="A342" s="54">
        <v>209</v>
      </c>
      <c r="B342" s="55" t="s">
        <v>330</v>
      </c>
      <c r="C342" s="55" t="s">
        <v>20</v>
      </c>
      <c r="D342" s="56">
        <v>30</v>
      </c>
      <c r="E342" s="186">
        <v>7.92</v>
      </c>
      <c r="F342" s="133">
        <v>37.96</v>
      </c>
      <c r="G342" s="133">
        <v>20.61</v>
      </c>
      <c r="H342" s="298">
        <v>1059</v>
      </c>
      <c r="I342" s="298">
        <v>1</v>
      </c>
    </row>
    <row r="343" spans="1:9" x14ac:dyDescent="0.25">
      <c r="A343" s="137"/>
      <c r="B343" s="138"/>
      <c r="C343" s="138"/>
      <c r="D343" s="127" t="s">
        <v>93</v>
      </c>
      <c r="E343" s="183">
        <v>362</v>
      </c>
      <c r="F343" s="129">
        <v>413</v>
      </c>
      <c r="G343" s="129">
        <v>284</v>
      </c>
      <c r="H343" s="296"/>
      <c r="I343" s="296"/>
    </row>
    <row r="344" spans="1:9" x14ac:dyDescent="0.25">
      <c r="A344" s="54">
        <v>210</v>
      </c>
      <c r="B344" s="55" t="s">
        <v>331</v>
      </c>
      <c r="C344" s="55" t="s">
        <v>20</v>
      </c>
      <c r="D344" s="56">
        <v>30</v>
      </c>
      <c r="E344" s="186">
        <v>0</v>
      </c>
      <c r="F344" s="133">
        <v>0</v>
      </c>
      <c r="G344" s="133">
        <v>0</v>
      </c>
      <c r="H344" s="298">
        <v>0</v>
      </c>
      <c r="I344" s="298"/>
    </row>
    <row r="345" spans="1:9" x14ac:dyDescent="0.25">
      <c r="A345" s="137"/>
      <c r="B345" s="138"/>
      <c r="C345" s="138"/>
      <c r="D345" s="127" t="s">
        <v>93</v>
      </c>
      <c r="E345" s="183">
        <v>0</v>
      </c>
      <c r="F345" s="129">
        <v>0</v>
      </c>
      <c r="G345" s="129">
        <v>0</v>
      </c>
      <c r="H345" s="296"/>
      <c r="I345" s="296"/>
    </row>
    <row r="346" spans="1:9" ht="15.75" thickBot="1" x14ac:dyDescent="0.3">
      <c r="A346" s="21"/>
      <c r="B346" s="22"/>
      <c r="C346" s="22"/>
      <c r="D346" s="22"/>
      <c r="E346" s="189"/>
      <c r="F346" s="141"/>
      <c r="G346" s="141"/>
      <c r="H346" s="26"/>
      <c r="I346" s="26"/>
    </row>
    <row r="347" spans="1:9" x14ac:dyDescent="0.25">
      <c r="A347" s="145"/>
      <c r="B347" s="1" t="s">
        <v>334</v>
      </c>
    </row>
  </sheetData>
  <mergeCells count="129">
    <mergeCell ref="H342:H343"/>
    <mergeCell ref="I342:I343"/>
    <mergeCell ref="H344:H345"/>
    <mergeCell ref="I344:I345"/>
    <mergeCell ref="H336:H337"/>
    <mergeCell ref="I336:I337"/>
    <mergeCell ref="H338:H339"/>
    <mergeCell ref="I338:I339"/>
    <mergeCell ref="H340:H341"/>
    <mergeCell ref="I340:I341"/>
    <mergeCell ref="H330:H331"/>
    <mergeCell ref="I330:I331"/>
    <mergeCell ref="H332:H333"/>
    <mergeCell ref="I332:I333"/>
    <mergeCell ref="H334:H335"/>
    <mergeCell ref="I334:I335"/>
    <mergeCell ref="H324:H325"/>
    <mergeCell ref="I324:I325"/>
    <mergeCell ref="H326:H327"/>
    <mergeCell ref="I326:I327"/>
    <mergeCell ref="H328:H329"/>
    <mergeCell ref="I328:I329"/>
    <mergeCell ref="H318:H319"/>
    <mergeCell ref="I318:I319"/>
    <mergeCell ref="H320:H321"/>
    <mergeCell ref="I320:I321"/>
    <mergeCell ref="H322:H323"/>
    <mergeCell ref="I322:I323"/>
    <mergeCell ref="H312:H313"/>
    <mergeCell ref="I312:I313"/>
    <mergeCell ref="H314:H315"/>
    <mergeCell ref="I314:I315"/>
    <mergeCell ref="H316:H317"/>
    <mergeCell ref="I316:I317"/>
    <mergeCell ref="H306:H307"/>
    <mergeCell ref="I306:I307"/>
    <mergeCell ref="H308:H309"/>
    <mergeCell ref="I308:I309"/>
    <mergeCell ref="H310:H311"/>
    <mergeCell ref="I310:I311"/>
    <mergeCell ref="H300:H301"/>
    <mergeCell ref="I300:I301"/>
    <mergeCell ref="H302:H303"/>
    <mergeCell ref="I302:I303"/>
    <mergeCell ref="H304:H305"/>
    <mergeCell ref="I304:I305"/>
    <mergeCell ref="H294:H295"/>
    <mergeCell ref="I294:I295"/>
    <mergeCell ref="H296:H297"/>
    <mergeCell ref="I296:I297"/>
    <mergeCell ref="H298:H299"/>
    <mergeCell ref="I298:I299"/>
    <mergeCell ref="H288:H289"/>
    <mergeCell ref="I288:I289"/>
    <mergeCell ref="H290:H291"/>
    <mergeCell ref="I290:I291"/>
    <mergeCell ref="H292:H293"/>
    <mergeCell ref="I292:I293"/>
    <mergeCell ref="H282:H283"/>
    <mergeCell ref="I282:I283"/>
    <mergeCell ref="H284:H285"/>
    <mergeCell ref="I284:I285"/>
    <mergeCell ref="H286:H287"/>
    <mergeCell ref="I286:I287"/>
    <mergeCell ref="H276:H277"/>
    <mergeCell ref="I276:I277"/>
    <mergeCell ref="H278:H279"/>
    <mergeCell ref="I278:I279"/>
    <mergeCell ref="H280:H281"/>
    <mergeCell ref="I280:I281"/>
    <mergeCell ref="H270:H271"/>
    <mergeCell ref="I270:I271"/>
    <mergeCell ref="H272:H273"/>
    <mergeCell ref="I272:I273"/>
    <mergeCell ref="H274:H275"/>
    <mergeCell ref="I274:I275"/>
    <mergeCell ref="H264:H265"/>
    <mergeCell ref="I264:I265"/>
    <mergeCell ref="H266:H267"/>
    <mergeCell ref="I266:I267"/>
    <mergeCell ref="H268:H269"/>
    <mergeCell ref="I268:I269"/>
    <mergeCell ref="H258:H259"/>
    <mergeCell ref="I258:I259"/>
    <mergeCell ref="H260:H261"/>
    <mergeCell ref="I260:I261"/>
    <mergeCell ref="H262:H263"/>
    <mergeCell ref="I262:I263"/>
    <mergeCell ref="H252:H253"/>
    <mergeCell ref="I252:I253"/>
    <mergeCell ref="H254:H255"/>
    <mergeCell ref="I254:I255"/>
    <mergeCell ref="H256:H257"/>
    <mergeCell ref="I256:I257"/>
    <mergeCell ref="H246:H247"/>
    <mergeCell ref="I246:I247"/>
    <mergeCell ref="H248:H249"/>
    <mergeCell ref="I248:I249"/>
    <mergeCell ref="H250:H251"/>
    <mergeCell ref="I250:I251"/>
    <mergeCell ref="H240:H241"/>
    <mergeCell ref="I240:I241"/>
    <mergeCell ref="H242:H243"/>
    <mergeCell ref="I242:I243"/>
    <mergeCell ref="H244:H245"/>
    <mergeCell ref="I244:I245"/>
    <mergeCell ref="H234:H235"/>
    <mergeCell ref="I234:I235"/>
    <mergeCell ref="H236:H237"/>
    <mergeCell ref="I236:I237"/>
    <mergeCell ref="H238:H239"/>
    <mergeCell ref="I238:I239"/>
    <mergeCell ref="H228:H229"/>
    <mergeCell ref="I228:I229"/>
    <mergeCell ref="H230:H231"/>
    <mergeCell ref="I230:I231"/>
    <mergeCell ref="H232:H233"/>
    <mergeCell ref="I232:I233"/>
    <mergeCell ref="F6:H6"/>
    <mergeCell ref="F77:H77"/>
    <mergeCell ref="I220:I221"/>
    <mergeCell ref="H222:H223"/>
    <mergeCell ref="I222:I223"/>
    <mergeCell ref="H224:H225"/>
    <mergeCell ref="I224:I225"/>
    <mergeCell ref="H226:H227"/>
    <mergeCell ref="I226:I227"/>
    <mergeCell ref="F148:H148"/>
    <mergeCell ref="H220:H2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4"/>
  <sheetViews>
    <sheetView topLeftCell="A22" workbookViewId="0">
      <selection activeCell="J41" sqref="J41"/>
    </sheetView>
  </sheetViews>
  <sheetFormatPr baseColWidth="10" defaultRowHeight="15" x14ac:dyDescent="0.25"/>
  <cols>
    <col min="1" max="1" width="8.28515625" bestFit="1" customWidth="1"/>
    <col min="2" max="2" width="28.28515625" bestFit="1" customWidth="1"/>
    <col min="4" max="9" width="7.85546875" customWidth="1"/>
  </cols>
  <sheetData>
    <row r="2" spans="1:9" x14ac:dyDescent="0.25">
      <c r="A2" s="1" t="s">
        <v>0</v>
      </c>
      <c r="B2" s="1" t="s">
        <v>335</v>
      </c>
    </row>
    <row r="3" spans="1:9" x14ac:dyDescent="0.25">
      <c r="A3" s="1"/>
      <c r="B3" s="2" t="s">
        <v>38</v>
      </c>
    </row>
    <row r="4" spans="1:9" x14ac:dyDescent="0.25">
      <c r="A4" s="1"/>
      <c r="B4" s="2" t="s">
        <v>95</v>
      </c>
    </row>
    <row r="5" spans="1:9" ht="15.75" thickBot="1" x14ac:dyDescent="0.3">
      <c r="A5" s="1"/>
      <c r="B5" s="1" t="s">
        <v>4</v>
      </c>
    </row>
    <row r="6" spans="1:9" ht="15.75" thickBot="1" x14ac:dyDescent="0.3">
      <c r="B6" s="1" t="s">
        <v>136</v>
      </c>
      <c r="E6" s="288" t="s">
        <v>41</v>
      </c>
      <c r="F6" s="289"/>
      <c r="G6" s="290"/>
      <c r="H6" s="32" t="s">
        <v>42</v>
      </c>
    </row>
    <row r="7" spans="1:9" ht="15.75" thickBot="1" x14ac:dyDescent="0.3">
      <c r="A7" s="4" t="s">
        <v>6</v>
      </c>
      <c r="B7" s="5" t="s">
        <v>7</v>
      </c>
      <c r="C7" s="168" t="s">
        <v>50</v>
      </c>
      <c r="D7" s="33" t="s">
        <v>9</v>
      </c>
      <c r="E7" s="4">
        <v>1</v>
      </c>
      <c r="F7" s="34">
        <v>2</v>
      </c>
      <c r="G7" s="6">
        <v>3</v>
      </c>
      <c r="H7" s="35" t="s">
        <v>13</v>
      </c>
      <c r="I7" s="85" t="s">
        <v>14</v>
      </c>
    </row>
    <row r="8" spans="1:9" x14ac:dyDescent="0.25">
      <c r="A8" s="38">
        <v>398</v>
      </c>
      <c r="B8" s="55" t="s">
        <v>249</v>
      </c>
      <c r="C8" s="55" t="s">
        <v>20</v>
      </c>
      <c r="D8" s="55">
        <v>65</v>
      </c>
      <c r="E8" s="41">
        <v>2.27</v>
      </c>
      <c r="F8" s="42">
        <v>2.14</v>
      </c>
      <c r="G8" s="43">
        <v>2.5299999999999998</v>
      </c>
      <c r="H8" s="32">
        <v>2.5299999999999998</v>
      </c>
      <c r="I8" s="44">
        <v>292</v>
      </c>
    </row>
    <row r="9" spans="1:9" x14ac:dyDescent="0.25">
      <c r="A9" s="45"/>
      <c r="B9" s="46"/>
      <c r="C9" s="46"/>
      <c r="D9" s="233" t="s">
        <v>12</v>
      </c>
      <c r="E9" s="48"/>
      <c r="F9" s="49"/>
      <c r="G9" s="50">
        <v>0.4</v>
      </c>
      <c r="H9" s="174">
        <v>0.4</v>
      </c>
      <c r="I9" s="52"/>
    </row>
    <row r="10" spans="1:9" x14ac:dyDescent="0.25">
      <c r="A10" s="54">
        <v>401</v>
      </c>
      <c r="B10" s="55" t="s">
        <v>121</v>
      </c>
      <c r="C10" s="55" t="s">
        <v>20</v>
      </c>
      <c r="D10" s="55">
        <v>65</v>
      </c>
      <c r="E10" s="57">
        <v>2.63</v>
      </c>
      <c r="F10" s="62">
        <v>2.5499999999999998</v>
      </c>
      <c r="G10" s="59">
        <v>2.44</v>
      </c>
      <c r="H10" s="60">
        <v>2.63</v>
      </c>
      <c r="I10" s="61">
        <v>329</v>
      </c>
    </row>
    <row r="11" spans="1:9" x14ac:dyDescent="0.25">
      <c r="A11" s="45"/>
      <c r="B11" s="46"/>
      <c r="C11" s="46"/>
      <c r="D11" s="233" t="s">
        <v>12</v>
      </c>
      <c r="E11" s="48">
        <v>-0.4</v>
      </c>
      <c r="F11" s="49"/>
      <c r="G11" s="50"/>
      <c r="H11" s="174">
        <v>-0.4</v>
      </c>
      <c r="I11" s="52"/>
    </row>
    <row r="12" spans="1:9" x14ac:dyDescent="0.25">
      <c r="A12" s="54">
        <v>173</v>
      </c>
      <c r="B12" s="55" t="s">
        <v>336</v>
      </c>
      <c r="C12" s="55" t="s">
        <v>22</v>
      </c>
      <c r="D12" s="55">
        <v>55</v>
      </c>
      <c r="E12" s="57">
        <v>3.06</v>
      </c>
      <c r="F12" s="62">
        <v>2.2599999999999998</v>
      </c>
      <c r="G12" s="59">
        <v>2.93</v>
      </c>
      <c r="H12" s="60">
        <v>3.06</v>
      </c>
      <c r="I12" s="61">
        <v>331</v>
      </c>
    </row>
    <row r="13" spans="1:9" x14ac:dyDescent="0.25">
      <c r="A13" s="45"/>
      <c r="B13" s="46"/>
      <c r="C13" s="46"/>
      <c r="D13" s="233" t="s">
        <v>12</v>
      </c>
      <c r="E13" s="48">
        <v>-0.5</v>
      </c>
      <c r="F13" s="49"/>
      <c r="G13" s="50"/>
      <c r="H13" s="174">
        <v>-0.5</v>
      </c>
      <c r="I13" s="52"/>
    </row>
    <row r="14" spans="1:9" x14ac:dyDescent="0.25">
      <c r="A14" s="54">
        <v>469</v>
      </c>
      <c r="B14" s="55" t="s">
        <v>258</v>
      </c>
      <c r="C14" s="55" t="s">
        <v>22</v>
      </c>
      <c r="D14" s="55">
        <v>55</v>
      </c>
      <c r="E14" s="175">
        <v>2.27</v>
      </c>
      <c r="F14" s="58">
        <v>2.34</v>
      </c>
      <c r="G14" s="235">
        <v>2.4</v>
      </c>
      <c r="H14" s="60">
        <v>2.4</v>
      </c>
      <c r="I14" s="61">
        <v>144</v>
      </c>
    </row>
    <row r="15" spans="1:9" x14ac:dyDescent="0.25">
      <c r="A15" s="45"/>
      <c r="B15" s="46"/>
      <c r="C15" s="46"/>
      <c r="D15" s="233" t="s">
        <v>12</v>
      </c>
      <c r="E15" s="48"/>
      <c r="F15" s="49"/>
      <c r="G15" s="236">
        <v>0.5</v>
      </c>
      <c r="H15" s="174">
        <v>0.5</v>
      </c>
      <c r="I15" s="52"/>
    </row>
    <row r="16" spans="1:9" x14ac:dyDescent="0.25">
      <c r="A16" s="54">
        <v>361</v>
      </c>
      <c r="B16" s="55" t="s">
        <v>337</v>
      </c>
      <c r="C16" s="55" t="s">
        <v>20</v>
      </c>
      <c r="D16" s="55">
        <v>45</v>
      </c>
      <c r="E16" s="57">
        <v>4.3600000000000003</v>
      </c>
      <c r="F16" s="62">
        <v>4.25</v>
      </c>
      <c r="G16" s="59">
        <v>4.3099999999999996</v>
      </c>
      <c r="H16" s="60">
        <v>4.3600000000000003</v>
      </c>
      <c r="I16" s="61">
        <v>595</v>
      </c>
    </row>
    <row r="17" spans="1:9" x14ac:dyDescent="0.25">
      <c r="A17" s="45"/>
      <c r="B17" s="46"/>
      <c r="C17" s="46"/>
      <c r="D17" s="233" t="s">
        <v>12</v>
      </c>
      <c r="E17" s="48">
        <v>-0.1</v>
      </c>
      <c r="F17" s="49"/>
      <c r="G17" s="50"/>
      <c r="H17" s="174">
        <v>-0.1</v>
      </c>
      <c r="I17" s="52"/>
    </row>
    <row r="18" spans="1:9" x14ac:dyDescent="0.25">
      <c r="A18" s="54">
        <v>203</v>
      </c>
      <c r="B18" s="55" t="s">
        <v>338</v>
      </c>
      <c r="C18" s="55" t="s">
        <v>18</v>
      </c>
      <c r="D18" s="55">
        <v>40</v>
      </c>
      <c r="E18" s="57">
        <v>3.44</v>
      </c>
      <c r="F18" s="62">
        <v>3.68</v>
      </c>
      <c r="G18" s="59">
        <v>3.55</v>
      </c>
      <c r="H18" s="60">
        <v>3.68</v>
      </c>
      <c r="I18" s="61">
        <v>326</v>
      </c>
    </row>
    <row r="19" spans="1:9" x14ac:dyDescent="0.25">
      <c r="A19" s="45"/>
      <c r="B19" s="46"/>
      <c r="C19" s="46"/>
      <c r="D19" s="233" t="s">
        <v>12</v>
      </c>
      <c r="E19" s="48"/>
      <c r="F19" s="49">
        <v>0.1</v>
      </c>
      <c r="G19" s="50"/>
      <c r="H19" s="174">
        <v>0.1</v>
      </c>
      <c r="I19" s="52"/>
    </row>
    <row r="20" spans="1:9" x14ac:dyDescent="0.25">
      <c r="A20" s="54">
        <v>412</v>
      </c>
      <c r="B20" s="55" t="s">
        <v>339</v>
      </c>
      <c r="C20" s="55" t="s">
        <v>120</v>
      </c>
      <c r="D20" s="55">
        <v>40</v>
      </c>
      <c r="E20" s="175"/>
      <c r="F20" s="58"/>
      <c r="G20" s="235"/>
      <c r="H20" s="60">
        <v>0</v>
      </c>
      <c r="I20" s="61">
        <v>0</v>
      </c>
    </row>
    <row r="21" spans="1:9" x14ac:dyDescent="0.25">
      <c r="A21" s="45"/>
      <c r="B21" s="46"/>
      <c r="C21" s="46"/>
      <c r="D21" s="233" t="s">
        <v>12</v>
      </c>
      <c r="E21" s="48"/>
      <c r="F21" s="49"/>
      <c r="G21" s="236"/>
      <c r="H21" s="174"/>
      <c r="I21" s="52"/>
    </row>
    <row r="22" spans="1:9" x14ac:dyDescent="0.25">
      <c r="A22" s="54">
        <v>445</v>
      </c>
      <c r="B22" s="55" t="s">
        <v>340</v>
      </c>
      <c r="C22" s="55" t="s">
        <v>26</v>
      </c>
      <c r="D22" s="55">
        <v>35</v>
      </c>
      <c r="E22" s="57">
        <v>4.6100000000000003</v>
      </c>
      <c r="F22" s="62">
        <v>4.82</v>
      </c>
      <c r="G22" s="59">
        <v>4.88</v>
      </c>
      <c r="H22" s="60">
        <v>4.88</v>
      </c>
      <c r="I22" s="61">
        <v>592</v>
      </c>
    </row>
    <row r="23" spans="1:9" x14ac:dyDescent="0.25">
      <c r="A23" s="45"/>
      <c r="B23" s="46"/>
      <c r="C23" s="46"/>
      <c r="D23" s="233" t="s">
        <v>12</v>
      </c>
      <c r="E23" s="48"/>
      <c r="F23" s="49"/>
      <c r="G23" s="50">
        <v>0.2</v>
      </c>
      <c r="H23" s="174">
        <v>0.2</v>
      </c>
      <c r="I23" s="52"/>
    </row>
    <row r="24" spans="1:9" x14ac:dyDescent="0.25">
      <c r="A24" s="54">
        <v>342</v>
      </c>
      <c r="B24" s="55" t="s">
        <v>341</v>
      </c>
      <c r="C24" s="55" t="s">
        <v>20</v>
      </c>
      <c r="D24" s="55">
        <v>35</v>
      </c>
      <c r="E24" s="57">
        <v>5.05</v>
      </c>
      <c r="F24" s="62" t="s">
        <v>43</v>
      </c>
      <c r="G24" s="59" t="s">
        <v>43</v>
      </c>
      <c r="H24" s="60">
        <v>5.05</v>
      </c>
      <c r="I24" s="61">
        <v>643</v>
      </c>
    </row>
    <row r="25" spans="1:9" x14ac:dyDescent="0.25">
      <c r="A25" s="45"/>
      <c r="B25" s="46"/>
      <c r="C25" s="46"/>
      <c r="D25" s="233" t="s">
        <v>12</v>
      </c>
      <c r="E25" s="48">
        <v>-0.7</v>
      </c>
      <c r="F25" s="49"/>
      <c r="G25" s="50"/>
      <c r="H25" s="174">
        <v>-0.7</v>
      </c>
      <c r="I25" s="52"/>
    </row>
    <row r="26" spans="1:9" ht="8.25" customHeight="1" thickBot="1" x14ac:dyDescent="0.3">
      <c r="A26" s="21"/>
      <c r="B26" s="22"/>
      <c r="C26" s="22"/>
      <c r="D26" s="63"/>
      <c r="E26" s="64"/>
      <c r="F26" s="65"/>
      <c r="G26" s="66"/>
      <c r="H26" s="67"/>
      <c r="I26" s="26"/>
    </row>
    <row r="28" spans="1:9" x14ac:dyDescent="0.25">
      <c r="A28" s="1" t="s">
        <v>0</v>
      </c>
      <c r="B28" s="1" t="s">
        <v>335</v>
      </c>
    </row>
    <row r="29" spans="1:9" x14ac:dyDescent="0.25">
      <c r="A29" s="1"/>
      <c r="B29" s="2" t="s">
        <v>48</v>
      </c>
    </row>
    <row r="30" spans="1:9" x14ac:dyDescent="0.25">
      <c r="A30" s="1"/>
      <c r="B30" s="1" t="s">
        <v>95</v>
      </c>
    </row>
    <row r="31" spans="1:9" x14ac:dyDescent="0.25">
      <c r="A31" s="1"/>
      <c r="B31" s="1" t="s">
        <v>4</v>
      </c>
    </row>
    <row r="32" spans="1:9" ht="15.75" thickBot="1" x14ac:dyDescent="0.3">
      <c r="A32" s="1"/>
      <c r="B32" s="2" t="s">
        <v>342</v>
      </c>
    </row>
    <row r="33" spans="1:6" ht="15.75" thickBot="1" x14ac:dyDescent="0.3">
      <c r="A33" s="4" t="s">
        <v>6</v>
      </c>
      <c r="B33" s="5" t="s">
        <v>7</v>
      </c>
      <c r="C33" s="168" t="s">
        <v>50</v>
      </c>
      <c r="D33" s="33" t="s">
        <v>9</v>
      </c>
      <c r="E33" s="8" t="s">
        <v>13</v>
      </c>
      <c r="F33" s="85" t="s">
        <v>14</v>
      </c>
    </row>
    <row r="34" spans="1:6" x14ac:dyDescent="0.25">
      <c r="A34" s="178">
        <v>398</v>
      </c>
      <c r="B34" s="55" t="s">
        <v>249</v>
      </c>
      <c r="C34" s="55" t="s">
        <v>20</v>
      </c>
      <c r="D34" s="55">
        <v>65</v>
      </c>
      <c r="E34" s="87">
        <v>0.89</v>
      </c>
      <c r="F34" s="30">
        <v>409</v>
      </c>
    </row>
    <row r="35" spans="1:6" x14ac:dyDescent="0.25">
      <c r="A35" s="69">
        <v>401</v>
      </c>
      <c r="B35" s="55" t="s">
        <v>121</v>
      </c>
      <c r="C35" s="55" t="s">
        <v>20</v>
      </c>
      <c r="D35" s="55">
        <v>65</v>
      </c>
      <c r="E35" s="31">
        <v>0.95</v>
      </c>
      <c r="F35" s="31">
        <v>502</v>
      </c>
    </row>
    <row r="36" spans="1:6" x14ac:dyDescent="0.25">
      <c r="A36" s="69">
        <v>173</v>
      </c>
      <c r="B36" s="55" t="s">
        <v>336</v>
      </c>
      <c r="C36" s="55" t="s">
        <v>22</v>
      </c>
      <c r="D36" s="55">
        <v>55</v>
      </c>
      <c r="E36" s="88">
        <v>1.04</v>
      </c>
      <c r="F36" s="31">
        <v>449</v>
      </c>
    </row>
    <row r="37" spans="1:6" x14ac:dyDescent="0.25">
      <c r="A37" s="69">
        <v>469</v>
      </c>
      <c r="B37" s="55" t="s">
        <v>258</v>
      </c>
      <c r="C37" s="55" t="s">
        <v>22</v>
      </c>
      <c r="D37" s="55">
        <v>55</v>
      </c>
      <c r="E37" s="88">
        <v>0.92</v>
      </c>
      <c r="F37" s="31">
        <v>302</v>
      </c>
    </row>
    <row r="38" spans="1:6" x14ac:dyDescent="0.25">
      <c r="A38" s="69">
        <v>361</v>
      </c>
      <c r="B38" s="55" t="s">
        <v>337</v>
      </c>
      <c r="C38" s="55" t="s">
        <v>20</v>
      </c>
      <c r="D38" s="55">
        <v>45</v>
      </c>
      <c r="E38" s="88">
        <v>1.31</v>
      </c>
      <c r="F38" s="31">
        <v>644</v>
      </c>
    </row>
    <row r="39" spans="1:6" x14ac:dyDescent="0.25">
      <c r="A39" s="69">
        <v>203</v>
      </c>
      <c r="B39" s="55" t="s">
        <v>338</v>
      </c>
      <c r="C39" s="55" t="s">
        <v>18</v>
      </c>
      <c r="D39" s="55">
        <v>40</v>
      </c>
      <c r="E39" s="31">
        <v>1.22</v>
      </c>
      <c r="F39" s="31">
        <v>449</v>
      </c>
    </row>
    <row r="40" spans="1:6" x14ac:dyDescent="0.25">
      <c r="A40" s="69">
        <v>412</v>
      </c>
      <c r="B40" s="55" t="s">
        <v>339</v>
      </c>
      <c r="C40" s="55" t="s">
        <v>120</v>
      </c>
      <c r="D40" s="55">
        <v>40</v>
      </c>
      <c r="E40" s="88"/>
      <c r="F40" s="31">
        <v>0</v>
      </c>
    </row>
    <row r="41" spans="1:6" x14ac:dyDescent="0.25">
      <c r="A41" s="69">
        <v>445</v>
      </c>
      <c r="B41" s="55" t="s">
        <v>340</v>
      </c>
      <c r="C41" s="55" t="s">
        <v>26</v>
      </c>
      <c r="D41" s="55">
        <v>35</v>
      </c>
      <c r="E41" s="88">
        <v>1.37</v>
      </c>
      <c r="F41" s="31">
        <v>555</v>
      </c>
    </row>
    <row r="42" spans="1:6" x14ac:dyDescent="0.25">
      <c r="A42" s="69">
        <v>342</v>
      </c>
      <c r="B42" s="55" t="s">
        <v>341</v>
      </c>
      <c r="C42" s="55" t="s">
        <v>20</v>
      </c>
      <c r="D42" s="55">
        <v>35</v>
      </c>
      <c r="E42" s="88">
        <v>1.34</v>
      </c>
      <c r="F42" s="31">
        <v>512</v>
      </c>
    </row>
    <row r="43" spans="1:6" ht="8.25" customHeight="1" thickBot="1" x14ac:dyDescent="0.3">
      <c r="A43" s="21"/>
      <c r="B43" s="22"/>
      <c r="C43" s="22"/>
      <c r="D43" s="159"/>
      <c r="E43" s="26"/>
      <c r="F43" s="26"/>
    </row>
    <row r="45" spans="1:6" x14ac:dyDescent="0.25">
      <c r="A45" s="1" t="s">
        <v>0</v>
      </c>
      <c r="B45" s="1" t="s">
        <v>335</v>
      </c>
    </row>
    <row r="46" spans="1:6" x14ac:dyDescent="0.25">
      <c r="A46" s="1"/>
      <c r="B46" s="2" t="s">
        <v>343</v>
      </c>
    </row>
    <row r="47" spans="1:6" x14ac:dyDescent="0.25">
      <c r="A47" s="1"/>
      <c r="B47" s="2" t="s">
        <v>95</v>
      </c>
    </row>
    <row r="48" spans="1:6" ht="15.75" thickBot="1" x14ac:dyDescent="0.3">
      <c r="A48" s="1"/>
      <c r="B48" s="1" t="s">
        <v>55</v>
      </c>
    </row>
    <row r="49" spans="1:9" ht="15.75" thickBot="1" x14ac:dyDescent="0.3">
      <c r="B49" s="1" t="s">
        <v>136</v>
      </c>
      <c r="E49" s="288" t="s">
        <v>41</v>
      </c>
      <c r="F49" s="289"/>
      <c r="G49" s="290"/>
      <c r="H49" s="32" t="s">
        <v>42</v>
      </c>
    </row>
    <row r="50" spans="1:9" ht="15.75" thickBot="1" x14ac:dyDescent="0.3">
      <c r="A50" s="4" t="s">
        <v>6</v>
      </c>
      <c r="B50" s="5" t="s">
        <v>7</v>
      </c>
      <c r="C50" s="5" t="s">
        <v>50</v>
      </c>
      <c r="D50" s="5" t="s">
        <v>9</v>
      </c>
      <c r="E50" s="4">
        <v>1</v>
      </c>
      <c r="F50" s="34">
        <v>2</v>
      </c>
      <c r="G50" s="6">
        <v>3</v>
      </c>
      <c r="H50" s="35" t="s">
        <v>13</v>
      </c>
      <c r="I50" s="85" t="s">
        <v>14</v>
      </c>
    </row>
    <row r="51" spans="1:9" x14ac:dyDescent="0.25">
      <c r="A51" s="41">
        <v>398</v>
      </c>
      <c r="B51" s="55" t="s">
        <v>249</v>
      </c>
      <c r="C51" s="55" t="s">
        <v>20</v>
      </c>
      <c r="D51" s="55">
        <v>65</v>
      </c>
      <c r="E51" s="41">
        <v>5.83</v>
      </c>
      <c r="F51" s="42">
        <v>5.96</v>
      </c>
      <c r="G51" s="43">
        <v>5.9</v>
      </c>
      <c r="H51" s="32">
        <v>5.96</v>
      </c>
      <c r="I51" s="44">
        <v>427</v>
      </c>
    </row>
    <row r="52" spans="1:9" x14ac:dyDescent="0.25">
      <c r="A52" s="237"/>
      <c r="B52" s="46"/>
      <c r="C52" s="46"/>
      <c r="D52" s="233" t="s">
        <v>12</v>
      </c>
      <c r="E52" s="48">
        <v>0.5</v>
      </c>
      <c r="F52" s="49">
        <v>2</v>
      </c>
      <c r="G52" s="50">
        <v>0.6</v>
      </c>
      <c r="H52" s="49">
        <v>2</v>
      </c>
      <c r="I52" s="52"/>
    </row>
    <row r="53" spans="1:9" x14ac:dyDescent="0.25">
      <c r="A53" s="57">
        <v>401</v>
      </c>
      <c r="B53" s="55" t="s">
        <v>121</v>
      </c>
      <c r="C53" s="55" t="s">
        <v>20</v>
      </c>
      <c r="D53" s="55">
        <v>65</v>
      </c>
      <c r="E53" s="57">
        <v>5.64</v>
      </c>
      <c r="F53" s="62">
        <v>5.26</v>
      </c>
      <c r="G53" s="59">
        <v>5.64</v>
      </c>
      <c r="H53" s="60">
        <v>5.64</v>
      </c>
      <c r="I53" s="61">
        <v>366</v>
      </c>
    </row>
    <row r="54" spans="1:9" x14ac:dyDescent="0.25">
      <c r="A54" s="237"/>
      <c r="B54" s="46"/>
      <c r="C54" s="46"/>
      <c r="D54" s="233" t="s">
        <v>12</v>
      </c>
      <c r="E54" s="48">
        <v>0.6</v>
      </c>
      <c r="F54" s="49">
        <v>1.1000000000000001</v>
      </c>
      <c r="G54" s="50">
        <v>0.6</v>
      </c>
      <c r="H54" s="50">
        <v>0.6</v>
      </c>
      <c r="I54" s="52"/>
    </row>
    <row r="55" spans="1:9" x14ac:dyDescent="0.25">
      <c r="A55" s="57">
        <v>173</v>
      </c>
      <c r="B55" s="55" t="s">
        <v>336</v>
      </c>
      <c r="C55" s="55" t="s">
        <v>22</v>
      </c>
      <c r="D55" s="55">
        <v>55</v>
      </c>
      <c r="E55" s="57">
        <v>6.71</v>
      </c>
      <c r="F55" s="62">
        <v>6.78</v>
      </c>
      <c r="G55" s="59">
        <v>6.78</v>
      </c>
      <c r="H55" s="60">
        <v>6.78</v>
      </c>
      <c r="I55" s="61">
        <v>393</v>
      </c>
    </row>
    <row r="56" spans="1:9" x14ac:dyDescent="0.25">
      <c r="A56" s="237"/>
      <c r="B56" s="46"/>
      <c r="C56" s="46"/>
      <c r="D56" s="233" t="s">
        <v>12</v>
      </c>
      <c r="E56" s="48">
        <v>2</v>
      </c>
      <c r="F56" s="49">
        <v>0.2</v>
      </c>
      <c r="G56" s="50">
        <v>0.5</v>
      </c>
      <c r="H56" s="50">
        <v>0.5</v>
      </c>
      <c r="I56" s="53"/>
    </row>
    <row r="57" spans="1:9" x14ac:dyDescent="0.25">
      <c r="A57" s="57">
        <v>469</v>
      </c>
      <c r="B57" s="55" t="s">
        <v>258</v>
      </c>
      <c r="C57" s="55" t="s">
        <v>22</v>
      </c>
      <c r="D57" s="55">
        <v>55</v>
      </c>
      <c r="E57" s="57">
        <v>4.9000000000000004</v>
      </c>
      <c r="F57" s="62">
        <v>4.71</v>
      </c>
      <c r="G57" s="59" t="s">
        <v>43</v>
      </c>
      <c r="H57" s="60">
        <v>4.9000000000000004</v>
      </c>
      <c r="I57" s="61">
        <v>123</v>
      </c>
    </row>
    <row r="58" spans="1:9" x14ac:dyDescent="0.25">
      <c r="A58" s="237"/>
      <c r="B58" s="46"/>
      <c r="C58" s="46"/>
      <c r="D58" s="233" t="s">
        <v>12</v>
      </c>
      <c r="E58" s="48">
        <v>2</v>
      </c>
      <c r="F58" s="49">
        <v>1.8</v>
      </c>
      <c r="G58" s="50"/>
      <c r="H58" s="48">
        <v>2</v>
      </c>
      <c r="I58" s="53"/>
    </row>
    <row r="59" spans="1:9" x14ac:dyDescent="0.25">
      <c r="A59" s="57">
        <v>361</v>
      </c>
      <c r="B59" s="55" t="s">
        <v>337</v>
      </c>
      <c r="C59" s="55" t="s">
        <v>20</v>
      </c>
      <c r="D59" s="55">
        <v>45</v>
      </c>
      <c r="E59" s="57" t="s">
        <v>43</v>
      </c>
      <c r="F59" s="62">
        <v>8.82</v>
      </c>
      <c r="G59" s="59" t="s">
        <v>43</v>
      </c>
      <c r="H59" s="60">
        <v>8.82</v>
      </c>
      <c r="I59" s="61">
        <v>554</v>
      </c>
    </row>
    <row r="60" spans="1:9" x14ac:dyDescent="0.25">
      <c r="A60" s="237"/>
      <c r="B60" s="46"/>
      <c r="C60" s="46"/>
      <c r="D60" s="233" t="s">
        <v>12</v>
      </c>
      <c r="E60" s="237"/>
      <c r="F60" s="238">
        <v>0.6</v>
      </c>
      <c r="G60" s="236"/>
      <c r="H60" s="238">
        <v>0.6</v>
      </c>
      <c r="I60" s="53"/>
    </row>
    <row r="61" spans="1:9" x14ac:dyDescent="0.25">
      <c r="A61" s="57">
        <v>203</v>
      </c>
      <c r="B61" s="55" t="s">
        <v>338</v>
      </c>
      <c r="C61" s="55" t="s">
        <v>18</v>
      </c>
      <c r="D61" s="55">
        <v>40</v>
      </c>
      <c r="E61" s="57">
        <v>6.91</v>
      </c>
      <c r="F61" s="62">
        <v>7.35</v>
      </c>
      <c r="G61" s="59">
        <v>7.29</v>
      </c>
      <c r="H61" s="60">
        <v>7.35</v>
      </c>
      <c r="I61" s="61">
        <v>280</v>
      </c>
    </row>
    <row r="62" spans="1:9" x14ac:dyDescent="0.25">
      <c r="A62" s="237"/>
      <c r="B62" s="46"/>
      <c r="C62" s="46"/>
      <c r="D62" s="233" t="s">
        <v>12</v>
      </c>
      <c r="E62" s="48">
        <v>0.9</v>
      </c>
      <c r="F62" s="49">
        <v>1.3</v>
      </c>
      <c r="G62" s="50">
        <v>0.7</v>
      </c>
      <c r="H62" s="49">
        <v>1.3</v>
      </c>
      <c r="I62" s="52"/>
    </row>
    <row r="63" spans="1:9" x14ac:dyDescent="0.25">
      <c r="A63" s="57">
        <v>412</v>
      </c>
      <c r="B63" s="55" t="s">
        <v>339</v>
      </c>
      <c r="C63" s="55" t="s">
        <v>120</v>
      </c>
      <c r="D63" s="55">
        <v>40</v>
      </c>
      <c r="E63" s="57"/>
      <c r="F63" s="62"/>
      <c r="G63" s="59"/>
      <c r="H63" s="60">
        <v>0</v>
      </c>
      <c r="I63" s="61">
        <v>0</v>
      </c>
    </row>
    <row r="64" spans="1:9" x14ac:dyDescent="0.25">
      <c r="A64" s="237"/>
      <c r="B64" s="46"/>
      <c r="C64" s="46"/>
      <c r="D64" s="233" t="s">
        <v>12</v>
      </c>
      <c r="E64" s="48"/>
      <c r="F64" s="49"/>
      <c r="G64" s="50"/>
      <c r="H64" s="174"/>
      <c r="I64" s="53"/>
    </row>
    <row r="65" spans="1:9" x14ac:dyDescent="0.25">
      <c r="A65" s="57">
        <v>445</v>
      </c>
      <c r="B65" s="55" t="s">
        <v>340</v>
      </c>
      <c r="C65" s="55" t="s">
        <v>26</v>
      </c>
      <c r="D65" s="55">
        <v>35</v>
      </c>
      <c r="E65" s="57">
        <v>9.86</v>
      </c>
      <c r="F65" s="62">
        <v>9.9700000000000006</v>
      </c>
      <c r="G65" s="59">
        <v>10.119999999999999</v>
      </c>
      <c r="H65" s="60">
        <v>10.119999999999999</v>
      </c>
      <c r="I65" s="61">
        <v>578</v>
      </c>
    </row>
    <row r="66" spans="1:9" x14ac:dyDescent="0.25">
      <c r="A66" s="237"/>
      <c r="B66" s="46"/>
      <c r="C66" s="46"/>
      <c r="D66" s="233" t="s">
        <v>12</v>
      </c>
      <c r="E66" s="48">
        <v>1.3</v>
      </c>
      <c r="F66" s="49">
        <v>0.5</v>
      </c>
      <c r="G66" s="50">
        <v>0.2</v>
      </c>
      <c r="H66" s="50">
        <v>0.2</v>
      </c>
      <c r="I66" s="53"/>
    </row>
    <row r="67" spans="1:9" x14ac:dyDescent="0.25">
      <c r="A67" s="57">
        <v>342</v>
      </c>
      <c r="B67" s="55" t="s">
        <v>341</v>
      </c>
      <c r="C67" s="55" t="s">
        <v>20</v>
      </c>
      <c r="D67" s="55">
        <v>35</v>
      </c>
      <c r="E67" s="57">
        <v>9.4</v>
      </c>
      <c r="F67" s="62">
        <v>9.4600000000000009</v>
      </c>
      <c r="G67" s="59">
        <v>9.49</v>
      </c>
      <c r="H67" s="60">
        <v>9.49</v>
      </c>
      <c r="I67" s="61">
        <v>490</v>
      </c>
    </row>
    <row r="68" spans="1:9" x14ac:dyDescent="0.25">
      <c r="A68" s="237"/>
      <c r="B68" s="46"/>
      <c r="C68" s="46"/>
      <c r="D68" s="233" t="s">
        <v>12</v>
      </c>
      <c r="E68" s="237">
        <v>1.7</v>
      </c>
      <c r="F68" s="238">
        <v>0.4</v>
      </c>
      <c r="G68" s="236">
        <v>0.2</v>
      </c>
      <c r="H68" s="236">
        <v>0.2</v>
      </c>
      <c r="I68" s="53"/>
    </row>
    <row r="69" spans="1:9" ht="5.25" customHeight="1" thickBot="1" x14ac:dyDescent="0.3">
      <c r="A69" s="21"/>
      <c r="B69" s="22"/>
      <c r="C69" s="22"/>
      <c r="D69" s="78"/>
      <c r="E69" s="64"/>
      <c r="F69" s="65"/>
      <c r="G69" s="66"/>
      <c r="H69" s="67"/>
      <c r="I69" s="26"/>
    </row>
    <row r="72" spans="1:9" x14ac:dyDescent="0.25">
      <c r="A72" s="1" t="s">
        <v>0</v>
      </c>
      <c r="B72" s="1" t="s">
        <v>335</v>
      </c>
    </row>
    <row r="73" spans="1:9" x14ac:dyDescent="0.25">
      <c r="A73" s="1"/>
      <c r="B73" s="1" t="s">
        <v>110</v>
      </c>
    </row>
    <row r="74" spans="1:9" ht="15.75" thickBot="1" x14ac:dyDescent="0.3"/>
    <row r="75" spans="1:9" ht="39" thickBot="1" x14ac:dyDescent="0.3">
      <c r="A75" s="148" t="s">
        <v>80</v>
      </c>
      <c r="B75" s="212" t="s">
        <v>7</v>
      </c>
      <c r="C75" s="212" t="s">
        <v>50</v>
      </c>
      <c r="D75" s="212" t="s">
        <v>9</v>
      </c>
      <c r="E75" s="213" t="s">
        <v>82</v>
      </c>
      <c r="F75" s="150" t="s">
        <v>84</v>
      </c>
      <c r="G75" s="150" t="s">
        <v>344</v>
      </c>
      <c r="H75" s="118" t="s">
        <v>91</v>
      </c>
      <c r="I75" s="118" t="s">
        <v>92</v>
      </c>
    </row>
    <row r="76" spans="1:9" x14ac:dyDescent="0.25">
      <c r="A76" s="38">
        <v>401</v>
      </c>
      <c r="B76" s="55" t="s">
        <v>121</v>
      </c>
      <c r="C76" s="55" t="s">
        <v>20</v>
      </c>
      <c r="D76" s="55">
        <v>65</v>
      </c>
      <c r="E76" s="181">
        <v>2.63</v>
      </c>
      <c r="F76" s="122">
        <v>0.95</v>
      </c>
      <c r="G76" s="122">
        <v>5.64</v>
      </c>
      <c r="H76" s="295">
        <v>1197</v>
      </c>
      <c r="I76" s="295">
        <v>1</v>
      </c>
    </row>
    <row r="77" spans="1:9" x14ac:dyDescent="0.25">
      <c r="A77" s="137"/>
      <c r="B77" s="138"/>
      <c r="C77" s="138"/>
      <c r="D77" s="138" t="s">
        <v>93</v>
      </c>
      <c r="E77" s="183">
        <v>329</v>
      </c>
      <c r="F77" s="129">
        <v>502</v>
      </c>
      <c r="G77" s="129">
        <v>366</v>
      </c>
      <c r="H77" s="296"/>
      <c r="I77" s="296"/>
    </row>
    <row r="78" spans="1:9" x14ac:dyDescent="0.25">
      <c r="A78" s="54">
        <v>398</v>
      </c>
      <c r="B78" s="55" t="s">
        <v>249</v>
      </c>
      <c r="C78" s="55" t="s">
        <v>20</v>
      </c>
      <c r="D78" s="55">
        <v>65</v>
      </c>
      <c r="E78" s="186">
        <v>2.5299999999999998</v>
      </c>
      <c r="F78" s="133">
        <v>0.89</v>
      </c>
      <c r="G78" s="133">
        <v>5.96</v>
      </c>
      <c r="H78" s="298">
        <v>1128</v>
      </c>
      <c r="I78" s="298">
        <v>2</v>
      </c>
    </row>
    <row r="79" spans="1:9" x14ac:dyDescent="0.25">
      <c r="A79" s="45"/>
      <c r="B79" s="138"/>
      <c r="C79" s="138"/>
      <c r="D79" s="138" t="s">
        <v>93</v>
      </c>
      <c r="E79" s="183">
        <v>292</v>
      </c>
      <c r="F79" s="129">
        <v>409</v>
      </c>
      <c r="G79" s="129">
        <v>427</v>
      </c>
      <c r="H79" s="296"/>
      <c r="I79" s="296"/>
    </row>
    <row r="80" spans="1:9" x14ac:dyDescent="0.25">
      <c r="A80" s="54">
        <v>173</v>
      </c>
      <c r="B80" s="55" t="s">
        <v>336</v>
      </c>
      <c r="C80" s="55" t="s">
        <v>22</v>
      </c>
      <c r="D80" s="55">
        <v>55</v>
      </c>
      <c r="E80" s="186">
        <v>3.06</v>
      </c>
      <c r="F80" s="133">
        <v>1.04</v>
      </c>
      <c r="G80" s="133">
        <v>6.78</v>
      </c>
      <c r="H80" s="298">
        <v>1173</v>
      </c>
      <c r="I80" s="298">
        <v>1</v>
      </c>
    </row>
    <row r="81" spans="1:9" x14ac:dyDescent="0.25">
      <c r="A81" s="137"/>
      <c r="B81" s="138"/>
      <c r="C81" s="138"/>
      <c r="D81" s="138" t="s">
        <v>93</v>
      </c>
      <c r="E81" s="183">
        <v>331</v>
      </c>
      <c r="F81" s="129">
        <v>449</v>
      </c>
      <c r="G81" s="129">
        <v>393</v>
      </c>
      <c r="H81" s="296"/>
      <c r="I81" s="296"/>
    </row>
    <row r="82" spans="1:9" x14ac:dyDescent="0.25">
      <c r="A82" s="54">
        <v>469</v>
      </c>
      <c r="B82" s="55" t="s">
        <v>258</v>
      </c>
      <c r="C82" s="55" t="s">
        <v>22</v>
      </c>
      <c r="D82" s="55">
        <v>55</v>
      </c>
      <c r="E82" s="186">
        <v>2.4</v>
      </c>
      <c r="F82" s="133">
        <v>0.92</v>
      </c>
      <c r="G82" s="239">
        <v>4.9000000000000004</v>
      </c>
      <c r="H82" s="298">
        <v>569</v>
      </c>
      <c r="I82" s="298">
        <v>2</v>
      </c>
    </row>
    <row r="83" spans="1:9" x14ac:dyDescent="0.25">
      <c r="A83" s="45"/>
      <c r="B83" s="138"/>
      <c r="C83" s="138"/>
      <c r="D83" s="138" t="s">
        <v>93</v>
      </c>
      <c r="E83" s="183">
        <v>144</v>
      </c>
      <c r="F83" s="129">
        <v>302</v>
      </c>
      <c r="G83" s="129">
        <v>123</v>
      </c>
      <c r="H83" s="296"/>
      <c r="I83" s="296"/>
    </row>
    <row r="84" spans="1:9" x14ac:dyDescent="0.25">
      <c r="A84" s="54">
        <v>361</v>
      </c>
      <c r="B84" s="55" t="s">
        <v>337</v>
      </c>
      <c r="C84" s="55" t="s">
        <v>20</v>
      </c>
      <c r="D84" s="55">
        <v>45</v>
      </c>
      <c r="E84" s="186">
        <v>4.3600000000000003</v>
      </c>
      <c r="F84" s="133">
        <v>1.31</v>
      </c>
      <c r="G84" s="133">
        <v>8.82</v>
      </c>
      <c r="H84" s="298">
        <v>1793</v>
      </c>
      <c r="I84" s="298">
        <v>1</v>
      </c>
    </row>
    <row r="85" spans="1:9" x14ac:dyDescent="0.25">
      <c r="A85" s="45"/>
      <c r="B85" s="138"/>
      <c r="C85" s="138"/>
      <c r="D85" s="138" t="s">
        <v>93</v>
      </c>
      <c r="E85" s="183">
        <v>595</v>
      </c>
      <c r="F85" s="129">
        <v>644</v>
      </c>
      <c r="G85" s="129">
        <v>554</v>
      </c>
      <c r="H85" s="296"/>
      <c r="I85" s="296"/>
    </row>
    <row r="86" spans="1:9" x14ac:dyDescent="0.25">
      <c r="A86" s="54">
        <v>203</v>
      </c>
      <c r="B86" s="55" t="s">
        <v>338</v>
      </c>
      <c r="C86" s="55" t="s">
        <v>18</v>
      </c>
      <c r="D86" s="55">
        <v>40</v>
      </c>
      <c r="E86" s="186">
        <v>3.68</v>
      </c>
      <c r="F86" s="133">
        <v>1.22</v>
      </c>
      <c r="G86" s="133">
        <v>7.35</v>
      </c>
      <c r="H86" s="298">
        <v>1055</v>
      </c>
      <c r="I86" s="298">
        <v>1</v>
      </c>
    </row>
    <row r="87" spans="1:9" x14ac:dyDescent="0.25">
      <c r="A87" s="45"/>
      <c r="B87" s="138"/>
      <c r="C87" s="138"/>
      <c r="D87" s="138" t="s">
        <v>93</v>
      </c>
      <c r="E87" s="183">
        <v>326</v>
      </c>
      <c r="F87" s="129">
        <v>449</v>
      </c>
      <c r="G87" s="129">
        <v>280</v>
      </c>
      <c r="H87" s="296"/>
      <c r="I87" s="296"/>
    </row>
    <row r="88" spans="1:9" x14ac:dyDescent="0.25">
      <c r="A88" s="54">
        <v>412</v>
      </c>
      <c r="B88" s="55" t="s">
        <v>339</v>
      </c>
      <c r="C88" s="55" t="s">
        <v>120</v>
      </c>
      <c r="D88" s="55">
        <v>40</v>
      </c>
      <c r="E88" s="186">
        <v>0</v>
      </c>
      <c r="F88" s="133">
        <v>0</v>
      </c>
      <c r="G88" s="133">
        <v>0</v>
      </c>
      <c r="H88" s="298">
        <v>0</v>
      </c>
      <c r="I88" s="298"/>
    </row>
    <row r="89" spans="1:9" x14ac:dyDescent="0.25">
      <c r="A89" s="137"/>
      <c r="B89" s="138"/>
      <c r="C89" s="138"/>
      <c r="D89" s="138" t="s">
        <v>93</v>
      </c>
      <c r="E89" s="183">
        <v>0</v>
      </c>
      <c r="F89" s="129">
        <v>0</v>
      </c>
      <c r="G89" s="129">
        <v>0</v>
      </c>
      <c r="H89" s="296"/>
      <c r="I89" s="296"/>
    </row>
    <row r="90" spans="1:9" x14ac:dyDescent="0.25">
      <c r="A90" s="54">
        <v>445</v>
      </c>
      <c r="B90" s="55" t="s">
        <v>340</v>
      </c>
      <c r="C90" s="55" t="s">
        <v>26</v>
      </c>
      <c r="D90" s="55">
        <v>35</v>
      </c>
      <c r="E90" s="186">
        <v>4.88</v>
      </c>
      <c r="F90" s="133">
        <v>1.37</v>
      </c>
      <c r="G90" s="239">
        <v>10.119999999999999</v>
      </c>
      <c r="H90" s="298">
        <v>1725</v>
      </c>
      <c r="I90" s="298">
        <v>1</v>
      </c>
    </row>
    <row r="91" spans="1:9" x14ac:dyDescent="0.25">
      <c r="A91" s="45"/>
      <c r="B91" s="138"/>
      <c r="C91" s="138"/>
      <c r="D91" s="138" t="s">
        <v>93</v>
      </c>
      <c r="E91" s="183">
        <v>592</v>
      </c>
      <c r="F91" s="129">
        <v>555</v>
      </c>
      <c r="G91" s="129">
        <v>578</v>
      </c>
      <c r="H91" s="296"/>
      <c r="I91" s="296"/>
    </row>
    <row r="92" spans="1:9" x14ac:dyDescent="0.25">
      <c r="A92" s="54">
        <v>342</v>
      </c>
      <c r="B92" s="55" t="s">
        <v>341</v>
      </c>
      <c r="C92" s="55" t="s">
        <v>20</v>
      </c>
      <c r="D92" s="55">
        <v>35</v>
      </c>
      <c r="E92" s="186">
        <v>5.05</v>
      </c>
      <c r="F92" s="133">
        <v>1.34</v>
      </c>
      <c r="G92" s="133">
        <v>9.49</v>
      </c>
      <c r="H92" s="298">
        <v>1645</v>
      </c>
      <c r="I92" s="298">
        <v>2</v>
      </c>
    </row>
    <row r="93" spans="1:9" x14ac:dyDescent="0.25">
      <c r="A93" s="45"/>
      <c r="B93" s="138"/>
      <c r="C93" s="138"/>
      <c r="D93" s="138" t="s">
        <v>93</v>
      </c>
      <c r="E93" s="183">
        <v>643</v>
      </c>
      <c r="F93" s="129">
        <v>512</v>
      </c>
      <c r="G93" s="129">
        <v>490</v>
      </c>
      <c r="H93" s="296"/>
      <c r="I93" s="296"/>
    </row>
    <row r="94" spans="1:9" ht="5.25" customHeight="1" thickBot="1" x14ac:dyDescent="0.3">
      <c r="A94" s="21"/>
      <c r="B94" s="22"/>
      <c r="C94" s="22"/>
      <c r="D94" s="22"/>
      <c r="E94" s="189"/>
      <c r="F94" s="141"/>
      <c r="G94" s="141"/>
      <c r="H94" s="26"/>
      <c r="I94" s="26"/>
    </row>
  </sheetData>
  <mergeCells count="20">
    <mergeCell ref="H92:H93"/>
    <mergeCell ref="I92:I93"/>
    <mergeCell ref="H86:H87"/>
    <mergeCell ref="I86:I87"/>
    <mergeCell ref="H88:H89"/>
    <mergeCell ref="I88:I89"/>
    <mergeCell ref="H90:H91"/>
    <mergeCell ref="I90:I91"/>
    <mergeCell ref="H80:H81"/>
    <mergeCell ref="I80:I81"/>
    <mergeCell ref="H82:H83"/>
    <mergeCell ref="I82:I83"/>
    <mergeCell ref="H84:H85"/>
    <mergeCell ref="I84:I85"/>
    <mergeCell ref="E6:G6"/>
    <mergeCell ref="E49:G49"/>
    <mergeCell ref="H76:H77"/>
    <mergeCell ref="I76:I77"/>
    <mergeCell ref="H78:H79"/>
    <mergeCell ref="I78:I7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127" workbookViewId="0">
      <selection activeCell="C96" sqref="C96:C97"/>
    </sheetView>
  </sheetViews>
  <sheetFormatPr baseColWidth="10" defaultRowHeight="15" x14ac:dyDescent="0.25"/>
  <cols>
    <col min="1" max="1" width="8.28515625" bestFit="1" customWidth="1"/>
    <col min="2" max="2" width="32.28515625" bestFit="1" customWidth="1"/>
    <col min="4" max="9" width="7.85546875" customWidth="1"/>
  </cols>
  <sheetData>
    <row r="1" spans="1:9" ht="15.75" thickBot="1" x14ac:dyDescent="0.3">
      <c r="A1" s="1" t="s">
        <v>0</v>
      </c>
      <c r="B1" s="1" t="s">
        <v>335</v>
      </c>
    </row>
    <row r="2" spans="1:9" ht="15.75" thickBot="1" x14ac:dyDescent="0.3">
      <c r="A2" s="1"/>
      <c r="B2" s="2" t="s">
        <v>38</v>
      </c>
      <c r="C2" s="3" t="s">
        <v>39</v>
      </c>
    </row>
    <row r="3" spans="1:9" x14ac:dyDescent="0.25">
      <c r="A3" s="1"/>
      <c r="B3" s="2" t="s">
        <v>3</v>
      </c>
    </row>
    <row r="4" spans="1:9" x14ac:dyDescent="0.25">
      <c r="A4" s="1"/>
      <c r="B4" s="1" t="s">
        <v>4</v>
      </c>
    </row>
    <row r="5" spans="1:9" ht="15.75" thickBot="1" x14ac:dyDescent="0.3">
      <c r="B5" s="1" t="s">
        <v>345</v>
      </c>
    </row>
    <row r="6" spans="1:9" ht="15.75" thickBot="1" x14ac:dyDescent="0.3">
      <c r="E6" s="288" t="s">
        <v>41</v>
      </c>
      <c r="F6" s="289"/>
      <c r="G6" s="290"/>
      <c r="H6" s="32" t="s">
        <v>42</v>
      </c>
    </row>
    <row r="7" spans="1:9" ht="15.75" thickBot="1" x14ac:dyDescent="0.3">
      <c r="A7" s="4" t="s">
        <v>6</v>
      </c>
      <c r="B7" s="5" t="s">
        <v>7</v>
      </c>
      <c r="C7" s="168" t="s">
        <v>50</v>
      </c>
      <c r="D7" s="33" t="s">
        <v>9</v>
      </c>
      <c r="E7" s="4">
        <v>1</v>
      </c>
      <c r="F7" s="34">
        <v>2</v>
      </c>
      <c r="G7" s="6">
        <v>3</v>
      </c>
      <c r="H7" s="35" t="s">
        <v>13</v>
      </c>
      <c r="I7" s="85" t="s">
        <v>14</v>
      </c>
    </row>
    <row r="8" spans="1:9" x14ac:dyDescent="0.25">
      <c r="A8" s="41">
        <v>327</v>
      </c>
      <c r="B8" s="55" t="str">
        <f>VLOOKUP($A8,[3]Inscritos!$A$1:$IV$65536,2,0)</f>
        <v>LUIS MUXICA HEVIA</v>
      </c>
      <c r="C8" s="55" t="str">
        <f>VLOOKUP($A8,[3]Inscritos!$A$1:$IV$65536,3,0)</f>
        <v>CHILE</v>
      </c>
      <c r="D8" s="55">
        <f>VLOOKUP($A8,[3]Inscritos!$A$1:$IV$65536,4,0)</f>
        <v>85</v>
      </c>
      <c r="E8" s="172">
        <v>1.3</v>
      </c>
      <c r="F8" s="42">
        <v>1.24</v>
      </c>
      <c r="G8" s="240">
        <v>1.29</v>
      </c>
      <c r="H8" s="173">
        <f>MAX(E8:G8)</f>
        <v>1.3</v>
      </c>
      <c r="I8" s="44">
        <v>52</v>
      </c>
    </row>
    <row r="9" spans="1:9" x14ac:dyDescent="0.25">
      <c r="A9" s="237"/>
      <c r="B9" s="46"/>
      <c r="C9" s="46"/>
      <c r="D9" s="233" t="s">
        <v>12</v>
      </c>
      <c r="E9" s="48">
        <v>0.2</v>
      </c>
      <c r="F9" s="49"/>
      <c r="G9" s="236"/>
      <c r="H9" s="48">
        <v>0.2</v>
      </c>
      <c r="I9" s="52"/>
    </row>
    <row r="10" spans="1:9" x14ac:dyDescent="0.25">
      <c r="A10" s="57">
        <v>153</v>
      </c>
      <c r="B10" s="55" t="str">
        <f>VLOOKUP($A10,[3]Inscritos!$A$1:$IV$65536,2,0)</f>
        <v>JOSE MARIA BERARDI</v>
      </c>
      <c r="C10" s="55" t="str">
        <f>VLOOKUP($A10,[3]Inscritos!$A$1:$IV$65536,3,0)</f>
        <v>ARGENTINA</v>
      </c>
      <c r="D10" s="55">
        <f>VLOOKUP($A10,[3]Inscritos!$A$1:$IV$65536,4,0)</f>
        <v>80</v>
      </c>
      <c r="E10" s="175">
        <v>1.67</v>
      </c>
      <c r="F10" s="58">
        <v>1.78</v>
      </c>
      <c r="G10" s="59" t="s">
        <v>43</v>
      </c>
      <c r="H10" s="176">
        <f>MAX(E10:G10)</f>
        <v>1.78</v>
      </c>
      <c r="I10" s="61">
        <v>135</v>
      </c>
    </row>
    <row r="11" spans="1:9" x14ac:dyDescent="0.25">
      <c r="A11" s="237"/>
      <c r="B11" s="46"/>
      <c r="C11" s="46"/>
      <c r="D11" s="233" t="s">
        <v>12</v>
      </c>
      <c r="E11" s="237"/>
      <c r="F11" s="238">
        <v>0.7</v>
      </c>
      <c r="G11" s="236"/>
      <c r="H11" s="238">
        <v>0.7</v>
      </c>
      <c r="I11" s="52"/>
    </row>
    <row r="12" spans="1:9" x14ac:dyDescent="0.25">
      <c r="A12" s="57">
        <v>150</v>
      </c>
      <c r="B12" s="55" t="str">
        <f>VLOOKUP($A12,[3]Inscritos!$A$1:$IV$65536,2,0)</f>
        <v>DANIEL CUENCA</v>
      </c>
      <c r="C12" s="55" t="str">
        <f>VLOOKUP($A12,[3]Inscritos!$A$1:$IV$65536,3,0)</f>
        <v>ARGENTINA</v>
      </c>
      <c r="D12" s="55">
        <f>VLOOKUP($A12,[3]Inscritos!$A$1:$IV$65536,4,0)</f>
        <v>75</v>
      </c>
      <c r="E12" s="175">
        <v>3.01</v>
      </c>
      <c r="F12" s="58">
        <v>3.23</v>
      </c>
      <c r="G12" s="59" t="s">
        <v>43</v>
      </c>
      <c r="H12" s="176">
        <f>MAX(E12:G12)</f>
        <v>3.23</v>
      </c>
      <c r="I12" s="61">
        <v>548</v>
      </c>
    </row>
    <row r="13" spans="1:9" x14ac:dyDescent="0.25">
      <c r="A13" s="237"/>
      <c r="B13" s="46"/>
      <c r="C13" s="46"/>
      <c r="D13" s="233" t="s">
        <v>12</v>
      </c>
      <c r="E13" s="237"/>
      <c r="F13" s="238">
        <v>1.1000000000000001</v>
      </c>
      <c r="G13" s="236"/>
      <c r="H13" s="238">
        <v>1.1000000000000001</v>
      </c>
      <c r="I13" s="52"/>
    </row>
    <row r="14" spans="1:9" x14ac:dyDescent="0.25">
      <c r="A14" s="57">
        <v>323</v>
      </c>
      <c r="B14" s="55" t="str">
        <f>VLOOKUP($A14,[3]Inscritos!$A$1:$IV$65536,2,0)</f>
        <v>LUIS OVIEDO ESPINOZA</v>
      </c>
      <c r="C14" s="55" t="str">
        <f>VLOOKUP($A14,[3]Inscritos!$A$1:$IV$65536,3,0)</f>
        <v>CHILE</v>
      </c>
      <c r="D14" s="55">
        <f>VLOOKUP($A14,[3]Inscritos!$A$1:$IV$65536,4,0)</f>
        <v>75</v>
      </c>
      <c r="E14" s="57">
        <v>2.9</v>
      </c>
      <c r="F14" s="62">
        <v>2.84</v>
      </c>
      <c r="G14" s="59">
        <v>2.92</v>
      </c>
      <c r="H14" s="176">
        <f>MAX(E14:G14)</f>
        <v>2.92</v>
      </c>
      <c r="I14" s="61">
        <v>433</v>
      </c>
    </row>
    <row r="15" spans="1:9" x14ac:dyDescent="0.25">
      <c r="A15" s="237"/>
      <c r="B15" s="46"/>
      <c r="C15" s="46"/>
      <c r="D15" s="233" t="s">
        <v>12</v>
      </c>
      <c r="E15" s="48"/>
      <c r="F15" s="49"/>
      <c r="G15" s="236">
        <v>-0.2</v>
      </c>
      <c r="H15" s="236">
        <v>-0.2</v>
      </c>
      <c r="I15" s="52"/>
    </row>
    <row r="16" spans="1:9" x14ac:dyDescent="0.25">
      <c r="A16" s="57">
        <v>310</v>
      </c>
      <c r="B16" s="55" t="str">
        <f>VLOOKUP($A16,[3]Inscritos!$A$1:$IV$65536,2,0)</f>
        <v>GUIDO RIQUELME BRUPBACHER</v>
      </c>
      <c r="C16" s="55" t="str">
        <f>VLOOKUP($A16,[3]Inscritos!$A$1:$IV$65536,3,0)</f>
        <v>CHILE</v>
      </c>
      <c r="D16" s="55">
        <f>VLOOKUP($A16,[3]Inscritos!$A$1:$IV$65536,4,0)</f>
        <v>70</v>
      </c>
      <c r="E16" s="57">
        <v>3.07</v>
      </c>
      <c r="F16" s="62">
        <v>3.03</v>
      </c>
      <c r="G16" s="59">
        <v>2.93</v>
      </c>
      <c r="H16" s="176">
        <f>MAX(E16:G16)</f>
        <v>3.07</v>
      </c>
      <c r="I16" s="61">
        <v>392</v>
      </c>
    </row>
    <row r="17" spans="1:9" x14ac:dyDescent="0.25">
      <c r="A17" s="237"/>
      <c r="B17" s="46"/>
      <c r="C17" s="46"/>
      <c r="D17" s="233" t="s">
        <v>12</v>
      </c>
      <c r="E17" s="48">
        <v>0.3</v>
      </c>
      <c r="F17" s="49"/>
      <c r="G17" s="50"/>
      <c r="H17" s="48">
        <v>0.3</v>
      </c>
      <c r="I17" s="52"/>
    </row>
    <row r="18" spans="1:9" x14ac:dyDescent="0.25">
      <c r="A18" s="57">
        <v>312</v>
      </c>
      <c r="B18" s="55" t="str">
        <f>VLOOKUP($A18,[3]Inscritos!$A$1:$IV$65536,2,0)</f>
        <v>JOSÉ ESPEJO FLORES</v>
      </c>
      <c r="C18" s="55" t="str">
        <f>VLOOKUP($A18,[3]Inscritos!$A$1:$IV$65536,3,0)</f>
        <v>CHILE</v>
      </c>
      <c r="D18" s="55">
        <f>VLOOKUP($A18,[3]Inscritos!$A$1:$IV$65536,4,0)</f>
        <v>70</v>
      </c>
      <c r="E18" s="175">
        <v>3.76</v>
      </c>
      <c r="F18" s="58">
        <v>3.88</v>
      </c>
      <c r="G18" s="59">
        <v>3.81</v>
      </c>
      <c r="H18" s="176">
        <f>MAX(E18:G18)</f>
        <v>3.88</v>
      </c>
      <c r="I18" s="61">
        <v>673</v>
      </c>
    </row>
    <row r="19" spans="1:9" x14ac:dyDescent="0.25">
      <c r="A19" s="237"/>
      <c r="B19" s="46"/>
      <c r="C19" s="46"/>
      <c r="D19" s="233" t="s">
        <v>12</v>
      </c>
      <c r="E19" s="237"/>
      <c r="F19" s="238">
        <v>-0.3</v>
      </c>
      <c r="G19" s="236"/>
      <c r="H19" s="238">
        <v>-0.3</v>
      </c>
      <c r="I19" s="52"/>
    </row>
    <row r="20" spans="1:9" x14ac:dyDescent="0.25">
      <c r="A20" s="57">
        <v>314</v>
      </c>
      <c r="B20" s="55" t="str">
        <f>VLOOKUP($A20,[3]Inscritos!$A$1:$IV$65536,2,0)</f>
        <v>MARCO RECART ASTABURUAGA</v>
      </c>
      <c r="C20" s="55" t="str">
        <f>VLOOKUP($A20,[3]Inscritos!$A$1:$IV$65536,3,0)</f>
        <v>CHILE</v>
      </c>
      <c r="D20" s="55">
        <f>VLOOKUP($A20,[3]Inscritos!$A$1:$IV$65536,4,0)</f>
        <v>70</v>
      </c>
      <c r="E20" s="57">
        <v>3.01</v>
      </c>
      <c r="F20" s="62">
        <v>3.14</v>
      </c>
      <c r="G20" s="59">
        <v>3.4</v>
      </c>
      <c r="H20" s="176">
        <f>MAX(E20:G20)</f>
        <v>3.4</v>
      </c>
      <c r="I20" s="61">
        <v>502</v>
      </c>
    </row>
    <row r="21" spans="1:9" x14ac:dyDescent="0.25">
      <c r="A21" s="237"/>
      <c r="B21" s="46"/>
      <c r="C21" s="46"/>
      <c r="D21" s="233" t="s">
        <v>12</v>
      </c>
      <c r="E21" s="48"/>
      <c r="F21" s="49"/>
      <c r="G21" s="236">
        <v>0.4</v>
      </c>
      <c r="H21" s="236">
        <v>0.4</v>
      </c>
      <c r="I21" s="234"/>
    </row>
    <row r="22" spans="1:9" x14ac:dyDescent="0.25">
      <c r="A22" s="57">
        <v>142</v>
      </c>
      <c r="B22" s="55" t="str">
        <f>VLOOKUP($A22,[3]Inscritos!$A$1:$IV$65536,2,0)</f>
        <v>ADOLFO MURGA</v>
      </c>
      <c r="C22" s="55" t="str">
        <f>VLOOKUP($A22,[3]Inscritos!$A$1:$IV$65536,3,0)</f>
        <v>ARGENTINA</v>
      </c>
      <c r="D22" s="55">
        <f>VLOOKUP($A22,[3]Inscritos!$A$1:$IV$65536,4,0)</f>
        <v>60</v>
      </c>
      <c r="E22" s="57" t="s">
        <v>43</v>
      </c>
      <c r="F22" s="62">
        <v>3.9</v>
      </c>
      <c r="G22" s="59">
        <v>4.04</v>
      </c>
      <c r="H22" s="176">
        <f>MAX(E22:G22)</f>
        <v>4.04</v>
      </c>
      <c r="I22" s="16">
        <v>519</v>
      </c>
    </row>
    <row r="23" spans="1:9" x14ac:dyDescent="0.25">
      <c r="A23" s="237"/>
      <c r="B23" s="46"/>
      <c r="C23" s="46"/>
      <c r="D23" s="233" t="s">
        <v>12</v>
      </c>
      <c r="E23" s="48"/>
      <c r="F23" s="49"/>
      <c r="G23" s="50">
        <v>-0.1</v>
      </c>
      <c r="H23" s="50">
        <v>-0.1</v>
      </c>
      <c r="I23" s="234"/>
    </row>
    <row r="24" spans="1:9" x14ac:dyDescent="0.25">
      <c r="A24" s="57">
        <v>295</v>
      </c>
      <c r="B24" s="55" t="str">
        <f>VLOOKUP($A24,[3]Inscritos!$A$1:$IV$65536,2,0)</f>
        <v>LUIS HURTADO GÓMEZ</v>
      </c>
      <c r="C24" s="55" t="str">
        <f>VLOOKUP($A24,[3]Inscritos!$A$1:$IV$65536,3,0)</f>
        <v>CHILE</v>
      </c>
      <c r="D24" s="55">
        <f>VLOOKUP($A24,[3]Inscritos!$A$1:$IV$65536,4,0)</f>
        <v>60</v>
      </c>
      <c r="E24" s="175">
        <v>3.75</v>
      </c>
      <c r="F24" s="58">
        <v>3.65</v>
      </c>
      <c r="G24" s="59">
        <v>3.88</v>
      </c>
      <c r="H24" s="176">
        <f>MAX(E24:G24)</f>
        <v>3.88</v>
      </c>
      <c r="I24" s="16">
        <v>473</v>
      </c>
    </row>
    <row r="25" spans="1:9" x14ac:dyDescent="0.25">
      <c r="A25" s="237"/>
      <c r="B25" s="46"/>
      <c r="C25" s="46"/>
      <c r="D25" s="233" t="s">
        <v>12</v>
      </c>
      <c r="E25" s="237"/>
      <c r="F25" s="238"/>
      <c r="G25" s="236">
        <v>0.4</v>
      </c>
      <c r="H25" s="236">
        <v>0.4</v>
      </c>
      <c r="I25" s="234"/>
    </row>
    <row r="26" spans="1:9" x14ac:dyDescent="0.25">
      <c r="A26" s="57">
        <v>296</v>
      </c>
      <c r="B26" s="55" t="str">
        <f>VLOOKUP($A26,[3]Inscritos!$A$1:$IV$65536,2,0)</f>
        <v>LUIS SMITMANS</v>
      </c>
      <c r="C26" s="55" t="str">
        <f>VLOOKUP($A26,[3]Inscritos!$A$1:$IV$65536,3,0)</f>
        <v>CHILE</v>
      </c>
      <c r="D26" s="55">
        <f>VLOOKUP($A26,[3]Inscritos!$A$1:$IV$65536,4,0)</f>
        <v>60</v>
      </c>
      <c r="E26" s="57">
        <v>2.9</v>
      </c>
      <c r="F26" s="62">
        <v>3.48</v>
      </c>
      <c r="G26" s="59">
        <v>3.52</v>
      </c>
      <c r="H26" s="176">
        <f>MAX(E26:G26)</f>
        <v>3.52</v>
      </c>
      <c r="I26" s="16">
        <v>373</v>
      </c>
    </row>
    <row r="27" spans="1:9" x14ac:dyDescent="0.25">
      <c r="A27" s="237"/>
      <c r="B27" s="46"/>
      <c r="C27" s="46"/>
      <c r="D27" s="233" t="s">
        <v>12</v>
      </c>
      <c r="E27" s="48"/>
      <c r="F27" s="49"/>
      <c r="G27" s="236">
        <v>2.4</v>
      </c>
      <c r="H27" s="236">
        <v>2.4</v>
      </c>
      <c r="I27" s="234"/>
    </row>
    <row r="28" spans="1:9" x14ac:dyDescent="0.25">
      <c r="A28" s="57">
        <v>145</v>
      </c>
      <c r="B28" s="55" t="str">
        <f>VLOOKUP($A28,[3]Inscritos!$A$1:$IV$65536,2,0)</f>
        <v>OSCAR ALFREDO BORDON</v>
      </c>
      <c r="C28" s="55" t="str">
        <f>VLOOKUP($A28,[3]Inscritos!$A$1:$IV$65536,3,0)</f>
        <v>ARGENTINA</v>
      </c>
      <c r="D28" s="55">
        <f>VLOOKUP($A28,[3]Inscritos!$A$1:$IV$65536,4,0)</f>
        <v>60</v>
      </c>
      <c r="E28" s="175">
        <v>4.1900000000000004</v>
      </c>
      <c r="F28" s="58">
        <v>4.12</v>
      </c>
      <c r="G28" s="59">
        <v>4.1900000000000004</v>
      </c>
      <c r="H28" s="176">
        <f>MAX(E28:G28)</f>
        <v>4.1900000000000004</v>
      </c>
      <c r="I28" s="16">
        <v>563</v>
      </c>
    </row>
    <row r="29" spans="1:9" x14ac:dyDescent="0.25">
      <c r="A29" s="45"/>
      <c r="B29" s="46"/>
      <c r="C29" s="46"/>
      <c r="D29" s="233" t="s">
        <v>12</v>
      </c>
      <c r="E29" s="237">
        <v>0.9</v>
      </c>
      <c r="F29" s="238"/>
      <c r="G29" s="236"/>
      <c r="H29" s="237">
        <v>0.9</v>
      </c>
      <c r="I29" s="52"/>
    </row>
    <row r="30" spans="1:9" x14ac:dyDescent="0.25">
      <c r="A30" s="57">
        <v>138</v>
      </c>
      <c r="B30" s="55" t="str">
        <f>VLOOKUP($A30,[3]Inscritos!$A$1:$IV$65536,2,0)</f>
        <v>FRANCISCO  EZIO CATELLANI</v>
      </c>
      <c r="C30" s="55" t="str">
        <f>VLOOKUP($A30,[3]Inscritos!$A$1:$IV$65536,3,0)</f>
        <v>ARGENTINA</v>
      </c>
      <c r="D30" s="55">
        <f>VLOOKUP($A30,[3]Inscritos!$A$1:$IV$65536,4,0)</f>
        <v>55</v>
      </c>
      <c r="E30" s="175">
        <v>3.84</v>
      </c>
      <c r="F30" s="62">
        <v>3.92</v>
      </c>
      <c r="G30" s="241">
        <v>4.12</v>
      </c>
      <c r="H30" s="176">
        <f>MAX(E30:G30)</f>
        <v>4.12</v>
      </c>
      <c r="I30" s="61">
        <v>461</v>
      </c>
    </row>
    <row r="31" spans="1:9" x14ac:dyDescent="0.25">
      <c r="A31" s="45"/>
      <c r="B31" s="46"/>
      <c r="C31" s="46"/>
      <c r="D31" s="233" t="s">
        <v>12</v>
      </c>
      <c r="E31" s="237"/>
      <c r="F31" s="238"/>
      <c r="G31" s="236">
        <v>-0.7</v>
      </c>
      <c r="H31" s="174"/>
      <c r="I31" s="234"/>
    </row>
    <row r="32" spans="1:9" x14ac:dyDescent="0.25">
      <c r="A32" s="57">
        <v>422</v>
      </c>
      <c r="B32" s="55" t="str">
        <f>VLOOKUP($A32,[3]Inscritos!$A$1:$IV$65536,2,0)</f>
        <v xml:space="preserve">GREGORIO DAVIS BORJA </v>
      </c>
      <c r="C32" s="55" t="str">
        <f>VLOOKUP($A32,[3]Inscritos!$A$1:$IV$65536,3,0)</f>
        <v>ECUADOR</v>
      </c>
      <c r="D32" s="55">
        <f>VLOOKUP($A32,[3]Inscritos!$A$1:$IV$65536,4,0)</f>
        <v>55</v>
      </c>
      <c r="E32" s="175">
        <v>4.79</v>
      </c>
      <c r="F32" s="58">
        <v>5.1100000000000003</v>
      </c>
      <c r="G32" s="59">
        <v>5.22</v>
      </c>
      <c r="H32" s="176">
        <f>MAX(E32:G32)</f>
        <v>5.22</v>
      </c>
      <c r="I32" s="16">
        <v>776</v>
      </c>
    </row>
    <row r="33" spans="1:9" x14ac:dyDescent="0.25">
      <c r="A33" s="45"/>
      <c r="B33" s="46"/>
      <c r="C33" s="46"/>
      <c r="D33" s="233" t="s">
        <v>12</v>
      </c>
      <c r="E33" s="237"/>
      <c r="F33" s="238"/>
      <c r="G33" s="236">
        <v>0</v>
      </c>
      <c r="H33" s="174"/>
      <c r="I33" s="234"/>
    </row>
    <row r="34" spans="1:9" x14ac:dyDescent="0.25">
      <c r="A34" s="57">
        <v>443</v>
      </c>
      <c r="B34" s="55" t="str">
        <f>VLOOKUP($A34,[3]Inscritos!$A$1:$IV$65536,2,0)</f>
        <v>VICTOR BENITES</v>
      </c>
      <c r="C34" s="55" t="str">
        <f>VLOOKUP($A34,[3]Inscritos!$A$1:$IV$65536,3,0)</f>
        <v>PERU</v>
      </c>
      <c r="D34" s="55">
        <f>VLOOKUP($A34,[3]Inscritos!$A$1:$IV$65536,4,0)</f>
        <v>55</v>
      </c>
      <c r="E34" s="175">
        <v>4.57</v>
      </c>
      <c r="F34" s="58">
        <v>4.71</v>
      </c>
      <c r="G34" s="59" t="s">
        <v>43</v>
      </c>
      <c r="H34" s="176">
        <f>MAX(E34:G34)</f>
        <v>4.71</v>
      </c>
      <c r="I34" s="16">
        <v>624</v>
      </c>
    </row>
    <row r="35" spans="1:9" x14ac:dyDescent="0.25">
      <c r="A35" s="45"/>
      <c r="B35" s="46"/>
      <c r="C35" s="46"/>
      <c r="D35" s="233" t="s">
        <v>12</v>
      </c>
      <c r="E35" s="237"/>
      <c r="F35" s="238">
        <v>0.4</v>
      </c>
      <c r="G35" s="236"/>
      <c r="H35" s="174"/>
      <c r="I35" s="234"/>
    </row>
    <row r="36" spans="1:9" x14ac:dyDescent="0.25">
      <c r="A36" s="57">
        <v>368</v>
      </c>
      <c r="B36" s="55" t="str">
        <f>VLOOKUP($A36,[3]Inscritos!$A$1:$IV$65536,2,0)</f>
        <v>DIOGENES FIERRO ARAYA</v>
      </c>
      <c r="C36" s="55" t="str">
        <f>VLOOKUP($A36,[3]Inscritos!$A$1:$IV$65536,3,0)</f>
        <v>CHILE</v>
      </c>
      <c r="D36" s="55">
        <f>VLOOKUP($A36,[3]Inscritos!$A$1:$IV$65536,4,0)</f>
        <v>55</v>
      </c>
      <c r="E36" s="57"/>
      <c r="F36" s="62"/>
      <c r="G36" s="59"/>
      <c r="H36" s="176">
        <f>MAX(E36:G36)</f>
        <v>0</v>
      </c>
      <c r="I36" s="16">
        <v>0</v>
      </c>
    </row>
    <row r="37" spans="1:9" x14ac:dyDescent="0.25">
      <c r="A37" s="45"/>
      <c r="B37" s="46"/>
      <c r="C37" s="46"/>
      <c r="D37" s="233" t="s">
        <v>12</v>
      </c>
      <c r="E37" s="237"/>
      <c r="F37" s="238"/>
      <c r="G37" s="236"/>
      <c r="H37" s="174"/>
      <c r="I37" s="234"/>
    </row>
    <row r="38" spans="1:9" x14ac:dyDescent="0.25">
      <c r="A38" s="57">
        <v>127</v>
      </c>
      <c r="B38" s="55" t="str">
        <f>VLOOKUP($A38,[3]Inscritos!$A$1:$IV$65536,2,0)</f>
        <v>ARGENTINO FORENMY</v>
      </c>
      <c r="C38" s="55" t="str">
        <f>VLOOKUP($A38,[3]Inscritos!$A$1:$IV$65536,3,0)</f>
        <v>ARGENTINA</v>
      </c>
      <c r="D38" s="55">
        <f>VLOOKUP($A38,[3]Inscritos!$A$1:$IV$65536,4,0)</f>
        <v>50</v>
      </c>
      <c r="E38" s="57">
        <v>3.47</v>
      </c>
      <c r="F38" s="62">
        <v>3.5</v>
      </c>
      <c r="G38" s="59" t="s">
        <v>122</v>
      </c>
      <c r="H38" s="176">
        <f>MAX(E38:G38)</f>
        <v>3.5</v>
      </c>
      <c r="I38" s="16">
        <v>255</v>
      </c>
    </row>
    <row r="39" spans="1:9" x14ac:dyDescent="0.25">
      <c r="A39" s="45"/>
      <c r="B39" s="46"/>
      <c r="C39" s="46"/>
      <c r="D39" s="233" t="s">
        <v>12</v>
      </c>
      <c r="E39" s="237"/>
      <c r="F39" s="238">
        <v>0.6</v>
      </c>
      <c r="G39" s="236"/>
      <c r="H39" s="174"/>
      <c r="I39" s="234"/>
    </row>
    <row r="40" spans="1:9" x14ac:dyDescent="0.25">
      <c r="A40" s="57">
        <v>425</v>
      </c>
      <c r="B40" s="55" t="str">
        <f>VLOOKUP($A40,[3]Inscritos!$A$1:$IV$65536,2,0)</f>
        <v>RICHARD AMIGO</v>
      </c>
      <c r="C40" s="55" t="str">
        <f>VLOOKUP($A40,[3]Inscritos!$A$1:$IV$65536,3,0)</f>
        <v>PARAGUAY</v>
      </c>
      <c r="D40" s="55">
        <f>VLOOKUP($A40,[3]Inscritos!$A$1:$IV$65536,4,0)</f>
        <v>50</v>
      </c>
      <c r="E40" s="175"/>
      <c r="F40" s="58"/>
      <c r="G40" s="59"/>
      <c r="H40" s="176">
        <f>MAX(E40:G40)</f>
        <v>0</v>
      </c>
      <c r="I40" s="16">
        <v>0</v>
      </c>
    </row>
    <row r="41" spans="1:9" x14ac:dyDescent="0.25">
      <c r="A41" s="45"/>
      <c r="B41" s="46"/>
      <c r="C41" s="46"/>
      <c r="D41" s="233" t="s">
        <v>12</v>
      </c>
      <c r="E41" s="237"/>
      <c r="F41" s="238"/>
      <c r="G41" s="236"/>
      <c r="H41" s="174"/>
      <c r="I41" s="234"/>
    </row>
    <row r="42" spans="1:9" x14ac:dyDescent="0.25">
      <c r="A42" s="57">
        <v>200</v>
      </c>
      <c r="B42" s="55" t="str">
        <f>VLOOKUP($A42,[3]Inscritos!$A$1:$IV$65536,2,0)</f>
        <v>NILSON DAMASIO PEREIRA</v>
      </c>
      <c r="C42" s="55" t="str">
        <f>VLOOKUP($A42,[3]Inscritos!$A$1:$IV$65536,3,0)</f>
        <v>BRASIL</v>
      </c>
      <c r="D42" s="55">
        <f>VLOOKUP($A42,[3]Inscritos!$A$1:$IV$65536,4,0)</f>
        <v>50</v>
      </c>
      <c r="E42" s="57"/>
      <c r="F42" s="62"/>
      <c r="G42" s="59"/>
      <c r="H42" s="176">
        <f>MAX(E42:G42)</f>
        <v>0</v>
      </c>
      <c r="I42" s="16">
        <v>0</v>
      </c>
    </row>
    <row r="43" spans="1:9" x14ac:dyDescent="0.25">
      <c r="A43" s="45"/>
      <c r="B43" s="46"/>
      <c r="C43" s="46"/>
      <c r="D43" s="233" t="s">
        <v>12</v>
      </c>
      <c r="E43" s="237"/>
      <c r="F43" s="238"/>
      <c r="G43" s="236"/>
      <c r="H43" s="174"/>
      <c r="I43" s="234"/>
    </row>
    <row r="44" spans="1:9" x14ac:dyDescent="0.25">
      <c r="A44" s="57">
        <v>192</v>
      </c>
      <c r="B44" s="55" t="str">
        <f>VLOOKUP($A44,[3]Inscritos!$A$1:$IV$65536,2,0)</f>
        <v>JERRY EDSON DA COSTA</v>
      </c>
      <c r="C44" s="55" t="str">
        <f>VLOOKUP($A44,[3]Inscritos!$A$1:$IV$65536,3,0)</f>
        <v>BRASIL</v>
      </c>
      <c r="D44" s="55">
        <f>VLOOKUP($A44,[3]Inscritos!$A$1:$IV$65536,4,0)</f>
        <v>45</v>
      </c>
      <c r="E44" s="175">
        <v>2.98</v>
      </c>
      <c r="F44" s="58" t="s">
        <v>122</v>
      </c>
      <c r="G44" s="59" t="s">
        <v>122</v>
      </c>
      <c r="H44" s="176">
        <f>MAX(E44:G44)</f>
        <v>2.98</v>
      </c>
      <c r="I44" s="16">
        <v>122</v>
      </c>
    </row>
    <row r="45" spans="1:9" x14ac:dyDescent="0.25">
      <c r="A45" s="45"/>
      <c r="B45" s="46"/>
      <c r="C45" s="46"/>
      <c r="D45" s="233" t="s">
        <v>12</v>
      </c>
      <c r="E45" s="237">
        <v>1.8</v>
      </c>
      <c r="F45" s="238"/>
      <c r="G45" s="236"/>
      <c r="H45" s="174"/>
      <c r="I45" s="234"/>
    </row>
    <row r="46" spans="1:9" x14ac:dyDescent="0.25">
      <c r="A46" s="57">
        <v>253</v>
      </c>
      <c r="B46" s="55" t="str">
        <f>VLOOKUP($A46,[3]Inscritos!$A$1:$IV$65536,2,0)</f>
        <v>JOHN ARANEDA</v>
      </c>
      <c r="C46" s="55" t="str">
        <f>VLOOKUP($A46,[3]Inscritos!$A$1:$IV$65536,3,0)</f>
        <v>CHILE</v>
      </c>
      <c r="D46" s="55">
        <f>VLOOKUP($A46,[3]Inscritos!$A$1:$IV$65536,4,0)</f>
        <v>45</v>
      </c>
      <c r="E46" s="57">
        <v>5.57</v>
      </c>
      <c r="F46" s="62"/>
      <c r="G46" s="59"/>
      <c r="H46" s="176">
        <f>MAX(E46:G46)</f>
        <v>5.57</v>
      </c>
      <c r="I46" s="16">
        <v>682</v>
      </c>
    </row>
    <row r="47" spans="1:9" x14ac:dyDescent="0.25">
      <c r="A47" s="45"/>
      <c r="B47" s="46"/>
      <c r="C47" s="46"/>
      <c r="D47" s="233" t="s">
        <v>12</v>
      </c>
      <c r="E47" s="237">
        <v>1.7</v>
      </c>
      <c r="F47" s="238"/>
      <c r="G47" s="236"/>
      <c r="H47" s="174"/>
      <c r="I47" s="234"/>
    </row>
    <row r="48" spans="1:9" x14ac:dyDescent="0.25">
      <c r="A48" s="57">
        <v>418</v>
      </c>
      <c r="B48" s="55" t="str">
        <f>VLOOKUP($A48,[3]Inscritos!$A$1:$IV$65536,2,0)</f>
        <v xml:space="preserve">MARCO PAREDES CUADRADO </v>
      </c>
      <c r="C48" s="55" t="str">
        <f>VLOOKUP($A48,[3]Inscritos!$A$1:$IV$65536,3,0)</f>
        <v>ECUADOR</v>
      </c>
      <c r="D48" s="55">
        <f>VLOOKUP($A48,[3]Inscritos!$A$1:$IV$65536,4,0)</f>
        <v>45</v>
      </c>
      <c r="E48" s="175">
        <v>5</v>
      </c>
      <c r="F48" s="58" t="s">
        <v>43</v>
      </c>
      <c r="G48" s="59">
        <v>4.91</v>
      </c>
      <c r="H48" s="176">
        <f>MAX(E48:G48)</f>
        <v>5</v>
      </c>
      <c r="I48" s="16">
        <v>537</v>
      </c>
    </row>
    <row r="49" spans="1:9" x14ac:dyDescent="0.25">
      <c r="A49" s="45"/>
      <c r="B49" s="46"/>
      <c r="C49" s="46"/>
      <c r="D49" s="233" t="s">
        <v>12</v>
      </c>
      <c r="E49" s="237">
        <v>0.6</v>
      </c>
      <c r="F49" s="238"/>
      <c r="G49" s="236"/>
      <c r="H49" s="174"/>
      <c r="I49" s="234"/>
    </row>
    <row r="50" spans="1:9" x14ac:dyDescent="0.25">
      <c r="A50" s="57">
        <v>117</v>
      </c>
      <c r="B50" s="55" t="str">
        <f>VLOOKUP($A50,[3]Inscritos!$A$1:$IV$65536,2,0)</f>
        <v>GUSTAVO ADRIAN  RODRIGUEZ</v>
      </c>
      <c r="C50" s="55" t="str">
        <f>VLOOKUP($A50,[3]Inscritos!$A$1:$IV$65536,3,0)</f>
        <v>ARGENTINA</v>
      </c>
      <c r="D50" s="55">
        <f>VLOOKUP($A50,[3]Inscritos!$A$1:$IV$65536,4,0)</f>
        <v>40</v>
      </c>
      <c r="E50" s="57">
        <v>5.25</v>
      </c>
      <c r="F50" s="62">
        <v>4.74</v>
      </c>
      <c r="G50" s="59">
        <v>5.24</v>
      </c>
      <c r="H50" s="176">
        <f>MAX(E50:G50)</f>
        <v>5.25</v>
      </c>
      <c r="I50" s="16">
        <v>527</v>
      </c>
    </row>
    <row r="51" spans="1:9" x14ac:dyDescent="0.25">
      <c r="A51" s="45"/>
      <c r="B51" s="46"/>
      <c r="C51" s="46"/>
      <c r="D51" s="233" t="s">
        <v>12</v>
      </c>
      <c r="E51" s="237">
        <v>1.6</v>
      </c>
      <c r="F51" s="238"/>
      <c r="G51" s="236"/>
      <c r="H51" s="174"/>
      <c r="I51" s="52"/>
    </row>
    <row r="52" spans="1:9" x14ac:dyDescent="0.25">
      <c r="A52" s="57">
        <v>229</v>
      </c>
      <c r="B52" s="55" t="str">
        <f>VLOOKUP($A52,[3]Inscritos!$A$1:$IV$65536,2,0)</f>
        <v>JORGE SALGADO</v>
      </c>
      <c r="C52" s="55" t="str">
        <f>VLOOKUP($A52,[3]Inscritos!$A$1:$IV$65536,3,0)</f>
        <v>CHILE</v>
      </c>
      <c r="D52" s="55">
        <f>VLOOKUP($A52,[3]Inscritos!$A$1:$IV$65536,4,0)</f>
        <v>35</v>
      </c>
      <c r="E52" s="57"/>
      <c r="F52" s="62"/>
      <c r="G52" s="59"/>
      <c r="H52" s="176">
        <f>MAX(E52:G52)</f>
        <v>0</v>
      </c>
      <c r="I52" s="61">
        <v>0</v>
      </c>
    </row>
    <row r="53" spans="1:9" x14ac:dyDescent="0.25">
      <c r="A53" s="237"/>
      <c r="B53" s="46"/>
      <c r="C53" s="46"/>
      <c r="D53" s="233" t="s">
        <v>12</v>
      </c>
      <c r="E53" s="48"/>
      <c r="F53" s="49"/>
      <c r="G53" s="50"/>
      <c r="H53" s="174"/>
      <c r="I53" s="52"/>
    </row>
    <row r="54" spans="1:9" x14ac:dyDescent="0.25">
      <c r="A54" s="57">
        <v>189</v>
      </c>
      <c r="B54" s="55" t="str">
        <f>VLOOKUP($A54,[3]Inscritos!$A$1:$IV$65536,2,0)</f>
        <v>JULIO CESAR MONHSAM</v>
      </c>
      <c r="C54" s="55" t="str">
        <f>VLOOKUP($A54,[3]Inscritos!$A$1:$IV$65536,3,0)</f>
        <v>BRASIL</v>
      </c>
      <c r="D54" s="55">
        <f>VLOOKUP($A54,[3]Inscritos!$A$1:$IV$65536,4,0)</f>
        <v>35</v>
      </c>
      <c r="E54" s="175">
        <v>5.46</v>
      </c>
      <c r="F54" s="58">
        <v>5.4</v>
      </c>
      <c r="G54" s="59">
        <v>5.54</v>
      </c>
      <c r="H54" s="176">
        <f>MAX(E54:G54)</f>
        <v>5.54</v>
      </c>
      <c r="I54" s="61">
        <v>525</v>
      </c>
    </row>
    <row r="55" spans="1:9" x14ac:dyDescent="0.25">
      <c r="A55" s="45"/>
      <c r="B55" s="46"/>
      <c r="C55" s="46"/>
      <c r="D55" s="233" t="s">
        <v>12</v>
      </c>
      <c r="E55" s="237"/>
      <c r="F55" s="238"/>
      <c r="G55" s="236">
        <v>0.7</v>
      </c>
      <c r="H55" s="174"/>
      <c r="I55" s="52"/>
    </row>
    <row r="56" spans="1:9" x14ac:dyDescent="0.25">
      <c r="A56" s="57">
        <v>211</v>
      </c>
      <c r="B56" s="55" t="str">
        <f>VLOOKUP($A56,[3]Inscritos!$A$1:$IV$65536,2,0)</f>
        <v>CRISTÓBAL A. ALONSO BENAVENTE</v>
      </c>
      <c r="C56" s="55" t="str">
        <f>VLOOKUP($A56,[3]Inscritos!$A$1:$IV$65536,3,0)</f>
        <v>CHILE</v>
      </c>
      <c r="D56" s="55">
        <f>VLOOKUP($A56,[3]Inscritos!$A$1:$IV$65536,4,0)</f>
        <v>30</v>
      </c>
      <c r="E56" s="57"/>
      <c r="F56" s="62"/>
      <c r="G56" s="59"/>
      <c r="H56" s="176">
        <f>MAX(E56:G56)</f>
        <v>0</v>
      </c>
      <c r="I56" s="61">
        <v>0</v>
      </c>
    </row>
    <row r="57" spans="1:9" x14ac:dyDescent="0.25">
      <c r="A57" s="237"/>
      <c r="B57" s="46"/>
      <c r="C57" s="46"/>
      <c r="D57" s="233" t="s">
        <v>12</v>
      </c>
      <c r="E57" s="48"/>
      <c r="F57" s="49"/>
      <c r="G57" s="50"/>
      <c r="H57" s="174"/>
      <c r="I57" s="52"/>
    </row>
    <row r="58" spans="1:9" x14ac:dyDescent="0.25">
      <c r="A58" s="57">
        <v>426</v>
      </c>
      <c r="B58" s="55" t="str">
        <f>VLOOKUP($A58,[3]Inscritos!$A$1:$IV$65536,2,0)</f>
        <v>JAIME JULCA</v>
      </c>
      <c r="C58" s="55" t="str">
        <f>VLOOKUP($A58,[3]Inscritos!$A$1:$IV$65536,3,0)</f>
        <v>PERU</v>
      </c>
      <c r="D58" s="55">
        <f>VLOOKUP($A58,[3]Inscritos!$A$1:$IV$65536,4,0)</f>
        <v>30</v>
      </c>
      <c r="E58" s="175"/>
      <c r="F58" s="58"/>
      <c r="G58" s="59"/>
      <c r="H58" s="176">
        <f>MAX(E58:G58)</f>
        <v>0</v>
      </c>
      <c r="I58" s="61">
        <v>0</v>
      </c>
    </row>
    <row r="59" spans="1:9" x14ac:dyDescent="0.25">
      <c r="A59" s="45"/>
      <c r="B59" s="46"/>
      <c r="C59" s="46"/>
      <c r="D59" s="233" t="s">
        <v>12</v>
      </c>
      <c r="E59" s="237"/>
      <c r="F59" s="238"/>
      <c r="G59" s="236"/>
      <c r="H59" s="174"/>
      <c r="I59" s="52"/>
    </row>
    <row r="60" spans="1:9" ht="8.25" customHeight="1" thickBot="1" x14ac:dyDescent="0.3">
      <c r="A60" s="21"/>
      <c r="B60" s="22"/>
      <c r="C60" s="22"/>
      <c r="D60" s="63"/>
      <c r="E60" s="64"/>
      <c r="F60" s="65"/>
      <c r="G60" s="66"/>
      <c r="H60" s="67"/>
      <c r="I60" s="26"/>
    </row>
    <row r="62" spans="1:9" x14ac:dyDescent="0.25">
      <c r="A62" s="1" t="s">
        <v>0</v>
      </c>
      <c r="B62" s="1" t="s">
        <v>335</v>
      </c>
      <c r="E62" s="83"/>
    </row>
    <row r="63" spans="1:9" x14ac:dyDescent="0.25">
      <c r="A63" s="1"/>
      <c r="B63" s="2" t="s">
        <v>48</v>
      </c>
      <c r="E63" s="83"/>
    </row>
    <row r="64" spans="1:9" x14ac:dyDescent="0.25">
      <c r="A64" s="1"/>
      <c r="B64" s="1" t="s">
        <v>3</v>
      </c>
      <c r="E64" s="83"/>
    </row>
    <row r="65" spans="1:6" x14ac:dyDescent="0.25">
      <c r="A65" s="1"/>
      <c r="B65" s="1" t="s">
        <v>4</v>
      </c>
      <c r="E65" s="83"/>
    </row>
    <row r="66" spans="1:6" ht="15.75" thickBot="1" x14ac:dyDescent="0.3">
      <c r="A66" s="1"/>
      <c r="B66" s="2" t="s">
        <v>346</v>
      </c>
      <c r="E66" s="83"/>
    </row>
    <row r="67" spans="1:6" ht="15.75" thickBot="1" x14ac:dyDescent="0.3">
      <c r="A67" s="4" t="s">
        <v>6</v>
      </c>
      <c r="B67" s="5" t="s">
        <v>7</v>
      </c>
      <c r="C67" s="5" t="s">
        <v>8</v>
      </c>
      <c r="D67" s="33" t="s">
        <v>9</v>
      </c>
      <c r="E67" s="84" t="s">
        <v>13</v>
      </c>
      <c r="F67" s="85" t="s">
        <v>14</v>
      </c>
    </row>
    <row r="68" spans="1:6" x14ac:dyDescent="0.25">
      <c r="A68" s="160">
        <v>327</v>
      </c>
      <c r="B68" s="55" t="s">
        <v>347</v>
      </c>
      <c r="C68" s="55" t="s">
        <v>20</v>
      </c>
      <c r="D68" s="55">
        <v>85</v>
      </c>
      <c r="E68" s="87">
        <v>0</v>
      </c>
      <c r="F68" s="30">
        <v>0</v>
      </c>
    </row>
    <row r="69" spans="1:6" x14ac:dyDescent="0.25">
      <c r="A69" s="163">
        <v>153</v>
      </c>
      <c r="B69" s="55" t="s">
        <v>21</v>
      </c>
      <c r="C69" s="55" t="s">
        <v>22</v>
      </c>
      <c r="D69" s="55">
        <v>80</v>
      </c>
      <c r="E69" s="88">
        <v>0.93</v>
      </c>
      <c r="F69" s="31">
        <v>464</v>
      </c>
    </row>
    <row r="70" spans="1:6" x14ac:dyDescent="0.25">
      <c r="A70" s="163">
        <v>150</v>
      </c>
      <c r="B70" s="55" t="s">
        <v>279</v>
      </c>
      <c r="C70" s="55" t="s">
        <v>22</v>
      </c>
      <c r="D70" s="55">
        <v>75</v>
      </c>
      <c r="E70" s="88">
        <v>1.08</v>
      </c>
      <c r="F70" s="31">
        <v>560</v>
      </c>
    </row>
    <row r="71" spans="1:6" x14ac:dyDescent="0.25">
      <c r="A71" s="163">
        <v>323</v>
      </c>
      <c r="B71" s="55" t="s">
        <v>348</v>
      </c>
      <c r="C71" s="55" t="s">
        <v>20</v>
      </c>
      <c r="D71" s="55">
        <v>75</v>
      </c>
      <c r="E71" s="88">
        <v>0.9</v>
      </c>
      <c r="F71" s="31">
        <v>338</v>
      </c>
    </row>
    <row r="72" spans="1:6" x14ac:dyDescent="0.25">
      <c r="A72" s="163">
        <v>310</v>
      </c>
      <c r="B72" s="55" t="s">
        <v>285</v>
      </c>
      <c r="C72" s="55" t="s">
        <v>20</v>
      </c>
      <c r="D72" s="55">
        <v>70</v>
      </c>
      <c r="E72" s="88">
        <v>1.23</v>
      </c>
      <c r="F72" s="31">
        <v>644</v>
      </c>
    </row>
    <row r="73" spans="1:6" x14ac:dyDescent="0.25">
      <c r="A73" s="163">
        <v>312</v>
      </c>
      <c r="B73" s="55" t="s">
        <v>349</v>
      </c>
      <c r="C73" s="55" t="s">
        <v>20</v>
      </c>
      <c r="D73" s="55">
        <v>70</v>
      </c>
      <c r="E73" s="88">
        <v>1.1100000000000001</v>
      </c>
      <c r="F73" s="31">
        <v>496</v>
      </c>
    </row>
    <row r="74" spans="1:6" x14ac:dyDescent="0.25">
      <c r="A74" s="163">
        <v>314</v>
      </c>
      <c r="B74" s="55" t="s">
        <v>350</v>
      </c>
      <c r="C74" s="55" t="s">
        <v>20</v>
      </c>
      <c r="D74" s="55">
        <v>70</v>
      </c>
      <c r="E74" s="88">
        <v>1.17</v>
      </c>
      <c r="F74" s="31">
        <v>569</v>
      </c>
    </row>
    <row r="75" spans="1:6" x14ac:dyDescent="0.25">
      <c r="A75" s="163">
        <v>142</v>
      </c>
      <c r="B75" s="55" t="s">
        <v>351</v>
      </c>
      <c r="C75" s="55" t="s">
        <v>22</v>
      </c>
      <c r="D75" s="55">
        <v>60</v>
      </c>
      <c r="E75" s="88">
        <v>1.26</v>
      </c>
      <c r="F75" s="31">
        <v>496</v>
      </c>
    </row>
    <row r="76" spans="1:6" x14ac:dyDescent="0.25">
      <c r="A76" s="163">
        <v>295</v>
      </c>
      <c r="B76" s="55" t="s">
        <v>352</v>
      </c>
      <c r="C76" s="55" t="s">
        <v>20</v>
      </c>
      <c r="D76" s="55">
        <v>60</v>
      </c>
      <c r="E76" s="88">
        <v>1.2</v>
      </c>
      <c r="F76" s="31">
        <v>434</v>
      </c>
    </row>
    <row r="77" spans="1:6" x14ac:dyDescent="0.25">
      <c r="A77" s="163">
        <v>296</v>
      </c>
      <c r="B77" s="55" t="s">
        <v>295</v>
      </c>
      <c r="C77" s="55" t="s">
        <v>20</v>
      </c>
      <c r="D77" s="55">
        <v>60</v>
      </c>
      <c r="E77" s="88">
        <v>1.29</v>
      </c>
      <c r="F77" s="31">
        <v>528</v>
      </c>
    </row>
    <row r="78" spans="1:6" x14ac:dyDescent="0.25">
      <c r="A78" s="163">
        <v>145</v>
      </c>
      <c r="B78" s="55" t="s">
        <v>353</v>
      </c>
      <c r="C78" s="55" t="s">
        <v>22</v>
      </c>
      <c r="D78" s="55">
        <v>60</v>
      </c>
      <c r="E78" s="88">
        <v>1.08</v>
      </c>
      <c r="F78" s="31">
        <v>317</v>
      </c>
    </row>
    <row r="79" spans="1:6" x14ac:dyDescent="0.25">
      <c r="A79" s="163">
        <v>138</v>
      </c>
      <c r="B79" s="55" t="s">
        <v>354</v>
      </c>
      <c r="C79" s="55" t="s">
        <v>22</v>
      </c>
      <c r="D79" s="55">
        <v>55</v>
      </c>
      <c r="E79" s="88">
        <v>1.23</v>
      </c>
      <c r="F79" s="31">
        <v>396</v>
      </c>
    </row>
    <row r="80" spans="1:6" x14ac:dyDescent="0.25">
      <c r="A80" s="163">
        <v>422</v>
      </c>
      <c r="B80" s="55" t="s">
        <v>355</v>
      </c>
      <c r="C80" s="55" t="s">
        <v>144</v>
      </c>
      <c r="D80" s="55">
        <v>55</v>
      </c>
      <c r="E80" s="88">
        <v>1.5</v>
      </c>
      <c r="F80" s="31">
        <v>661</v>
      </c>
    </row>
    <row r="81" spans="1:6" x14ac:dyDescent="0.25">
      <c r="A81" s="163">
        <v>443</v>
      </c>
      <c r="B81" s="55" t="s">
        <v>356</v>
      </c>
      <c r="C81" s="55" t="s">
        <v>26</v>
      </c>
      <c r="D81" s="55">
        <v>55</v>
      </c>
      <c r="E81" s="88">
        <v>1.47</v>
      </c>
      <c r="F81" s="31">
        <v>627</v>
      </c>
    </row>
    <row r="82" spans="1:6" x14ac:dyDescent="0.25">
      <c r="A82" s="163">
        <v>368</v>
      </c>
      <c r="B82" s="55" t="s">
        <v>357</v>
      </c>
      <c r="C82" s="55" t="s">
        <v>20</v>
      </c>
      <c r="D82" s="55">
        <v>55</v>
      </c>
      <c r="E82" s="88"/>
      <c r="F82" s="31">
        <v>0</v>
      </c>
    </row>
    <row r="83" spans="1:6" x14ac:dyDescent="0.25">
      <c r="A83" s="163">
        <v>127</v>
      </c>
      <c r="B83" s="55" t="s">
        <v>28</v>
      </c>
      <c r="C83" s="55" t="s">
        <v>22</v>
      </c>
      <c r="D83" s="55">
        <v>50</v>
      </c>
      <c r="E83" s="88">
        <v>1.47</v>
      </c>
      <c r="F83" s="31">
        <v>544</v>
      </c>
    </row>
    <row r="84" spans="1:6" x14ac:dyDescent="0.25">
      <c r="A84" s="163">
        <v>425</v>
      </c>
      <c r="B84" s="55" t="s">
        <v>358</v>
      </c>
      <c r="C84" s="55" t="s">
        <v>359</v>
      </c>
      <c r="D84" s="55">
        <v>50</v>
      </c>
      <c r="E84" s="88"/>
      <c r="F84" s="31">
        <v>0</v>
      </c>
    </row>
    <row r="85" spans="1:6" x14ac:dyDescent="0.25">
      <c r="A85" s="163">
        <v>200</v>
      </c>
      <c r="B85" s="55" t="s">
        <v>360</v>
      </c>
      <c r="C85" s="55" t="s">
        <v>18</v>
      </c>
      <c r="D85" s="55">
        <v>50</v>
      </c>
      <c r="E85" s="88">
        <v>1.44</v>
      </c>
      <c r="F85" s="31">
        <v>520</v>
      </c>
    </row>
    <row r="86" spans="1:6" x14ac:dyDescent="0.25">
      <c r="A86" s="163">
        <v>192</v>
      </c>
      <c r="B86" s="55" t="s">
        <v>35</v>
      </c>
      <c r="C86" s="55" t="s">
        <v>18</v>
      </c>
      <c r="D86" s="55">
        <v>45</v>
      </c>
      <c r="E86" s="88">
        <v>1.08</v>
      </c>
      <c r="F86" s="31">
        <v>182</v>
      </c>
    </row>
    <row r="87" spans="1:6" x14ac:dyDescent="0.25">
      <c r="A87" s="163">
        <v>253</v>
      </c>
      <c r="B87" s="55" t="s">
        <v>361</v>
      </c>
      <c r="C87" s="55" t="s">
        <v>20</v>
      </c>
      <c r="D87" s="55">
        <v>45</v>
      </c>
      <c r="E87" s="88">
        <v>0.9</v>
      </c>
      <c r="F87" s="31">
        <v>77</v>
      </c>
    </row>
    <row r="88" spans="1:6" x14ac:dyDescent="0.25">
      <c r="A88" s="163">
        <v>418</v>
      </c>
      <c r="B88" s="55" t="s">
        <v>156</v>
      </c>
      <c r="C88" s="55" t="s">
        <v>144</v>
      </c>
      <c r="D88" s="55">
        <v>45</v>
      </c>
      <c r="E88" s="88">
        <v>1.47</v>
      </c>
      <c r="F88" s="31">
        <v>480</v>
      </c>
    </row>
    <row r="89" spans="1:6" x14ac:dyDescent="0.25">
      <c r="A89" s="163">
        <v>117</v>
      </c>
      <c r="B89" s="55" t="s">
        <v>362</v>
      </c>
      <c r="C89" s="55" t="s">
        <v>22</v>
      </c>
      <c r="D89" s="55">
        <v>40</v>
      </c>
      <c r="E89" s="88">
        <v>1.56</v>
      </c>
      <c r="F89" s="31">
        <v>488</v>
      </c>
    </row>
    <row r="90" spans="1:6" x14ac:dyDescent="0.25">
      <c r="A90" s="163">
        <v>229</v>
      </c>
      <c r="B90" s="55" t="s">
        <v>363</v>
      </c>
      <c r="C90" s="55" t="s">
        <v>20</v>
      </c>
      <c r="D90" s="55">
        <v>35</v>
      </c>
      <c r="E90" s="88"/>
      <c r="F90" s="31">
        <v>0</v>
      </c>
    </row>
    <row r="91" spans="1:6" x14ac:dyDescent="0.25">
      <c r="A91" s="163">
        <v>189</v>
      </c>
      <c r="B91" s="55" t="s">
        <v>364</v>
      </c>
      <c r="C91" s="55" t="s">
        <v>18</v>
      </c>
      <c r="D91" s="55">
        <v>35</v>
      </c>
      <c r="E91" s="88">
        <v>1.53</v>
      </c>
      <c r="F91" s="31">
        <v>434</v>
      </c>
    </row>
    <row r="92" spans="1:6" x14ac:dyDescent="0.25">
      <c r="A92" s="163">
        <v>211</v>
      </c>
      <c r="B92" s="55" t="s">
        <v>365</v>
      </c>
      <c r="C92" s="55" t="s">
        <v>20</v>
      </c>
      <c r="D92" s="55">
        <v>30</v>
      </c>
      <c r="E92" s="88"/>
      <c r="F92" s="31">
        <v>0</v>
      </c>
    </row>
    <row r="93" spans="1:6" x14ac:dyDescent="0.25">
      <c r="A93" s="163">
        <v>426</v>
      </c>
      <c r="B93" s="55" t="s">
        <v>366</v>
      </c>
      <c r="C93" s="55" t="s">
        <v>26</v>
      </c>
      <c r="D93" s="55">
        <v>30</v>
      </c>
      <c r="E93" s="88"/>
      <c r="F93" s="31">
        <v>0</v>
      </c>
    </row>
    <row r="94" spans="1:6" ht="8.25" customHeight="1" thickBot="1" x14ac:dyDescent="0.3">
      <c r="A94" s="21"/>
      <c r="B94" s="22"/>
      <c r="C94" s="22"/>
      <c r="D94" s="89"/>
      <c r="E94" s="90"/>
      <c r="F94" s="26"/>
    </row>
    <row r="96" spans="1:6" x14ac:dyDescent="0.25">
      <c r="A96" s="242" t="s">
        <v>0</v>
      </c>
      <c r="B96" s="1" t="s">
        <v>335</v>
      </c>
    </row>
    <row r="97" spans="1:9" x14ac:dyDescent="0.25">
      <c r="A97" s="242"/>
      <c r="B97" s="2" t="s">
        <v>343</v>
      </c>
    </row>
    <row r="98" spans="1:9" x14ac:dyDescent="0.25">
      <c r="A98" s="242"/>
      <c r="B98" s="2" t="s">
        <v>3</v>
      </c>
    </row>
    <row r="99" spans="1:9" x14ac:dyDescent="0.25">
      <c r="A99" s="242"/>
      <c r="B99" s="1" t="s">
        <v>55</v>
      </c>
    </row>
    <row r="100" spans="1:9" ht="15.75" thickBot="1" x14ac:dyDescent="0.3">
      <c r="A100" s="243"/>
      <c r="B100" s="1" t="s">
        <v>62</v>
      </c>
    </row>
    <row r="101" spans="1:9" ht="15.75" thickBot="1" x14ac:dyDescent="0.3">
      <c r="A101" s="243"/>
      <c r="E101" s="304" t="s">
        <v>41</v>
      </c>
      <c r="F101" s="305"/>
      <c r="G101" s="306"/>
      <c r="H101" s="32" t="s">
        <v>42</v>
      </c>
    </row>
    <row r="102" spans="1:9" ht="15.75" thickBot="1" x14ac:dyDescent="0.3">
      <c r="A102" s="4" t="s">
        <v>6</v>
      </c>
      <c r="B102" s="5" t="s">
        <v>7</v>
      </c>
      <c r="C102" s="5" t="s">
        <v>50</v>
      </c>
      <c r="D102" s="5" t="s">
        <v>9</v>
      </c>
      <c r="E102" s="4">
        <v>1</v>
      </c>
      <c r="F102" s="34">
        <v>2</v>
      </c>
      <c r="G102" s="6">
        <v>3</v>
      </c>
      <c r="H102" s="8" t="s">
        <v>13</v>
      </c>
      <c r="I102" s="85" t="s">
        <v>14</v>
      </c>
    </row>
    <row r="103" spans="1:9" x14ac:dyDescent="0.25">
      <c r="A103" s="41">
        <v>327</v>
      </c>
      <c r="B103" s="55" t="s">
        <v>347</v>
      </c>
      <c r="C103" s="55" t="s">
        <v>20</v>
      </c>
      <c r="D103" s="55">
        <v>85</v>
      </c>
      <c r="E103" s="244">
        <v>3.53</v>
      </c>
      <c r="F103" s="42">
        <v>3.48</v>
      </c>
      <c r="G103" s="240">
        <v>3.49</v>
      </c>
      <c r="H103" s="173">
        <v>3.53</v>
      </c>
      <c r="I103" s="44">
        <v>168</v>
      </c>
    </row>
    <row r="104" spans="1:9" x14ac:dyDescent="0.25">
      <c r="A104" s="237"/>
      <c r="B104" s="46"/>
      <c r="C104" s="46"/>
      <c r="D104" s="233" t="s">
        <v>12</v>
      </c>
      <c r="E104" s="237">
        <v>-0.5</v>
      </c>
      <c r="F104" s="49">
        <v>0.1</v>
      </c>
      <c r="G104" s="236">
        <v>1.2</v>
      </c>
      <c r="H104" s="237">
        <v>-0.5</v>
      </c>
      <c r="I104" s="234"/>
    </row>
    <row r="105" spans="1:9" x14ac:dyDescent="0.25">
      <c r="A105" s="57">
        <v>153</v>
      </c>
      <c r="B105" s="55" t="s">
        <v>21</v>
      </c>
      <c r="C105" s="55" t="s">
        <v>22</v>
      </c>
      <c r="D105" s="55">
        <v>80</v>
      </c>
      <c r="E105" s="57" t="s">
        <v>43</v>
      </c>
      <c r="F105" s="62">
        <v>3.3</v>
      </c>
      <c r="G105" s="59" t="s">
        <v>43</v>
      </c>
      <c r="H105" s="176">
        <v>3.3</v>
      </c>
      <c r="I105" s="16">
        <v>71</v>
      </c>
    </row>
    <row r="106" spans="1:9" x14ac:dyDescent="0.25">
      <c r="A106" s="237"/>
      <c r="B106" s="46"/>
      <c r="C106" s="46"/>
      <c r="D106" s="233" t="s">
        <v>12</v>
      </c>
      <c r="E106" s="237"/>
      <c r="F106" s="238">
        <v>-0.8</v>
      </c>
      <c r="G106" s="236"/>
      <c r="H106" s="238">
        <v>-0.8</v>
      </c>
      <c r="I106" s="234"/>
    </row>
    <row r="107" spans="1:9" x14ac:dyDescent="0.25">
      <c r="A107" s="57">
        <v>150</v>
      </c>
      <c r="B107" s="55" t="s">
        <v>279</v>
      </c>
      <c r="C107" s="55" t="s">
        <v>22</v>
      </c>
      <c r="D107" s="55">
        <v>75</v>
      </c>
      <c r="E107" s="57" t="s">
        <v>43</v>
      </c>
      <c r="F107" s="62">
        <v>6.66</v>
      </c>
      <c r="G107" s="235">
        <v>6.83</v>
      </c>
      <c r="H107" s="176">
        <v>6.83</v>
      </c>
      <c r="I107" s="16">
        <v>563</v>
      </c>
    </row>
    <row r="108" spans="1:9" x14ac:dyDescent="0.25">
      <c r="A108" s="237"/>
      <c r="B108" s="46"/>
      <c r="C108" s="46"/>
      <c r="D108" s="233" t="s">
        <v>12</v>
      </c>
      <c r="E108" s="48"/>
      <c r="F108" s="49">
        <v>-1.3</v>
      </c>
      <c r="G108" s="245">
        <v>-1.6</v>
      </c>
      <c r="H108" s="245">
        <v>-1.6</v>
      </c>
      <c r="I108" s="234"/>
    </row>
    <row r="109" spans="1:9" x14ac:dyDescent="0.25">
      <c r="A109" s="57">
        <v>323</v>
      </c>
      <c r="B109" s="55" t="s">
        <v>348</v>
      </c>
      <c r="C109" s="55" t="s">
        <v>20</v>
      </c>
      <c r="D109" s="55">
        <v>75</v>
      </c>
      <c r="E109" s="57">
        <v>5.89</v>
      </c>
      <c r="F109" s="62">
        <v>6.21</v>
      </c>
      <c r="G109" s="235">
        <v>6.12</v>
      </c>
      <c r="H109" s="176">
        <v>6.21</v>
      </c>
      <c r="I109" s="16">
        <v>446</v>
      </c>
    </row>
    <row r="110" spans="1:9" x14ac:dyDescent="0.25">
      <c r="A110" s="237"/>
      <c r="B110" s="46"/>
      <c r="C110" s="46"/>
      <c r="D110" s="233" t="s">
        <v>12</v>
      </c>
      <c r="E110" s="48">
        <v>1.4</v>
      </c>
      <c r="F110" s="49">
        <v>0</v>
      </c>
      <c r="G110" s="50">
        <v>-1.1000000000000001</v>
      </c>
      <c r="H110" s="49">
        <v>0</v>
      </c>
      <c r="I110" s="234"/>
    </row>
    <row r="111" spans="1:9" x14ac:dyDescent="0.25">
      <c r="A111" s="57">
        <v>310</v>
      </c>
      <c r="B111" s="55" t="s">
        <v>285</v>
      </c>
      <c r="C111" s="55" t="s">
        <v>20</v>
      </c>
      <c r="D111" s="55">
        <v>70</v>
      </c>
      <c r="E111" s="57">
        <v>7.46</v>
      </c>
      <c r="F111" s="62">
        <v>7.46</v>
      </c>
      <c r="G111" s="59">
        <v>7.4</v>
      </c>
      <c r="H111" s="176">
        <v>7.46</v>
      </c>
      <c r="I111" s="16">
        <v>566</v>
      </c>
    </row>
    <row r="112" spans="1:9" x14ac:dyDescent="0.25">
      <c r="A112" s="237"/>
      <c r="B112" s="46"/>
      <c r="C112" s="46"/>
      <c r="D112" s="233" t="s">
        <v>12</v>
      </c>
      <c r="E112" s="237">
        <v>-0.2</v>
      </c>
      <c r="F112" s="238">
        <v>-0.1</v>
      </c>
      <c r="G112" s="236">
        <v>-1.1000000000000001</v>
      </c>
      <c r="H112" s="238">
        <v>-0.1</v>
      </c>
      <c r="I112" s="234"/>
    </row>
    <row r="113" spans="1:9" x14ac:dyDescent="0.25">
      <c r="A113" s="57">
        <v>312</v>
      </c>
      <c r="B113" s="55" t="s">
        <v>349</v>
      </c>
      <c r="C113" s="55" t="s">
        <v>20</v>
      </c>
      <c r="D113" s="55">
        <v>70</v>
      </c>
      <c r="E113" s="57" t="s">
        <v>43</v>
      </c>
      <c r="F113" s="62">
        <v>7.52</v>
      </c>
      <c r="G113" s="235" t="s">
        <v>43</v>
      </c>
      <c r="H113" s="176">
        <v>7.52</v>
      </c>
      <c r="I113" s="16">
        <v>577</v>
      </c>
    </row>
    <row r="114" spans="1:9" x14ac:dyDescent="0.25">
      <c r="A114" s="237"/>
      <c r="B114" s="46"/>
      <c r="C114" s="46"/>
      <c r="D114" s="233" t="s">
        <v>12</v>
      </c>
      <c r="E114" s="48"/>
      <c r="F114" s="49">
        <v>-0.3</v>
      </c>
      <c r="G114" s="245"/>
      <c r="H114" s="49">
        <v>-0.3</v>
      </c>
      <c r="I114" s="234"/>
    </row>
    <row r="115" spans="1:9" x14ac:dyDescent="0.25">
      <c r="A115" s="57">
        <v>314</v>
      </c>
      <c r="B115" s="55" t="s">
        <v>350</v>
      </c>
      <c r="C115" s="55" t="s">
        <v>20</v>
      </c>
      <c r="D115" s="55">
        <v>70</v>
      </c>
      <c r="E115" s="175">
        <v>7</v>
      </c>
      <c r="F115" s="62">
        <v>7.45</v>
      </c>
      <c r="G115" s="235">
        <v>7.58</v>
      </c>
      <c r="H115" s="176">
        <v>7.58</v>
      </c>
      <c r="I115" s="16">
        <v>588</v>
      </c>
    </row>
    <row r="116" spans="1:9" x14ac:dyDescent="0.25">
      <c r="A116" s="237"/>
      <c r="B116" s="46"/>
      <c r="C116" s="46"/>
      <c r="D116" s="233" t="s">
        <v>12</v>
      </c>
      <c r="E116" s="48">
        <v>0.4</v>
      </c>
      <c r="F116" s="49">
        <v>0.9</v>
      </c>
      <c r="G116" s="50">
        <v>-0.4</v>
      </c>
      <c r="H116" s="50">
        <v>-0.4</v>
      </c>
      <c r="I116" s="234"/>
    </row>
    <row r="117" spans="1:9" x14ac:dyDescent="0.25">
      <c r="A117" s="57">
        <v>142</v>
      </c>
      <c r="B117" s="55" t="s">
        <v>351</v>
      </c>
      <c r="C117" s="55" t="s">
        <v>22</v>
      </c>
      <c r="D117" s="55">
        <v>60</v>
      </c>
      <c r="E117" s="57">
        <v>8.09</v>
      </c>
      <c r="F117" s="62">
        <v>8.7899999999999991</v>
      </c>
      <c r="G117" s="59">
        <v>8.66</v>
      </c>
      <c r="H117" s="176">
        <v>8.7899999999999991</v>
      </c>
      <c r="I117" s="16">
        <v>572</v>
      </c>
    </row>
    <row r="118" spans="1:9" x14ac:dyDescent="0.25">
      <c r="A118" s="237"/>
      <c r="B118" s="46"/>
      <c r="C118" s="46"/>
      <c r="D118" s="233" t="s">
        <v>12</v>
      </c>
      <c r="E118" s="237">
        <v>0.4</v>
      </c>
      <c r="F118" s="238">
        <v>0</v>
      </c>
      <c r="G118" s="236">
        <v>-0.8</v>
      </c>
      <c r="H118" s="238">
        <v>0</v>
      </c>
      <c r="I118" s="234"/>
    </row>
    <row r="119" spans="1:9" x14ac:dyDescent="0.25">
      <c r="A119" s="57">
        <v>295</v>
      </c>
      <c r="B119" s="55" t="s">
        <v>352</v>
      </c>
      <c r="C119" s="55" t="s">
        <v>20</v>
      </c>
      <c r="D119" s="55">
        <v>60</v>
      </c>
      <c r="E119" s="57">
        <v>8.27</v>
      </c>
      <c r="F119" s="62" t="s">
        <v>43</v>
      </c>
      <c r="G119" s="235">
        <v>8.99</v>
      </c>
      <c r="H119" s="176">
        <v>8.99</v>
      </c>
      <c r="I119" s="16">
        <v>602</v>
      </c>
    </row>
    <row r="120" spans="1:9" x14ac:dyDescent="0.25">
      <c r="A120" s="237"/>
      <c r="B120" s="46"/>
      <c r="C120" s="46"/>
      <c r="D120" s="233" t="s">
        <v>12</v>
      </c>
      <c r="E120" s="48">
        <v>-0.4</v>
      </c>
      <c r="F120" s="49"/>
      <c r="G120" s="245">
        <v>-0.6</v>
      </c>
      <c r="H120" s="245">
        <v>-0.6</v>
      </c>
      <c r="I120" s="234"/>
    </row>
    <row r="121" spans="1:9" x14ac:dyDescent="0.25">
      <c r="A121" s="57">
        <v>296</v>
      </c>
      <c r="B121" s="55" t="s">
        <v>295</v>
      </c>
      <c r="C121" s="55" t="s">
        <v>20</v>
      </c>
      <c r="D121" s="55">
        <v>60</v>
      </c>
      <c r="E121" s="57">
        <v>6.6</v>
      </c>
      <c r="F121" s="62">
        <v>6.71</v>
      </c>
      <c r="G121" s="235">
        <v>6.87</v>
      </c>
      <c r="H121" s="176">
        <v>6.87</v>
      </c>
      <c r="I121" s="16">
        <v>302</v>
      </c>
    </row>
    <row r="122" spans="1:9" x14ac:dyDescent="0.25">
      <c r="A122" s="237"/>
      <c r="B122" s="46"/>
      <c r="C122" s="46"/>
      <c r="D122" s="233" t="s">
        <v>12</v>
      </c>
      <c r="E122" s="48">
        <v>-1.3</v>
      </c>
      <c r="F122" s="49">
        <v>0.8</v>
      </c>
      <c r="G122" s="50">
        <v>0.6</v>
      </c>
      <c r="H122" s="50">
        <v>0.6</v>
      </c>
      <c r="I122" s="234"/>
    </row>
    <row r="123" spans="1:9" x14ac:dyDescent="0.25">
      <c r="A123" s="57">
        <v>145</v>
      </c>
      <c r="B123" s="55" t="s">
        <v>353</v>
      </c>
      <c r="C123" s="55" t="s">
        <v>22</v>
      </c>
      <c r="D123" s="55">
        <v>60</v>
      </c>
      <c r="E123" s="57">
        <v>8.0500000000000007</v>
      </c>
      <c r="F123" s="62" t="s">
        <v>43</v>
      </c>
      <c r="G123" s="235">
        <v>8.44</v>
      </c>
      <c r="H123" s="176">
        <v>8.44</v>
      </c>
      <c r="I123" s="16">
        <v>519</v>
      </c>
    </row>
    <row r="124" spans="1:9" x14ac:dyDescent="0.25">
      <c r="A124" s="237"/>
      <c r="B124" s="46"/>
      <c r="C124" s="46"/>
      <c r="D124" s="233" t="s">
        <v>12</v>
      </c>
      <c r="E124" s="48">
        <v>-0.2</v>
      </c>
      <c r="F124" s="49"/>
      <c r="G124" s="245">
        <v>0.9</v>
      </c>
      <c r="H124" s="245">
        <v>0.9</v>
      </c>
      <c r="I124" s="52"/>
    </row>
    <row r="125" spans="1:9" x14ac:dyDescent="0.25">
      <c r="A125" s="57">
        <v>138</v>
      </c>
      <c r="B125" s="55" t="s">
        <v>354</v>
      </c>
      <c r="C125" s="55" t="s">
        <v>22</v>
      </c>
      <c r="D125" s="55">
        <v>55</v>
      </c>
      <c r="E125" s="253">
        <v>9.01</v>
      </c>
      <c r="F125" s="62">
        <v>9.2200000000000006</v>
      </c>
      <c r="G125" s="241">
        <v>9.08</v>
      </c>
      <c r="H125" s="176">
        <v>9.2200000000000006</v>
      </c>
      <c r="I125" s="61">
        <v>536</v>
      </c>
    </row>
    <row r="126" spans="1:9" x14ac:dyDescent="0.25">
      <c r="A126" s="237"/>
      <c r="B126" s="46"/>
      <c r="C126" s="46"/>
      <c r="D126" s="233" t="s">
        <v>12</v>
      </c>
      <c r="E126" s="237">
        <v>2.2000000000000002</v>
      </c>
      <c r="F126" s="49">
        <v>0.6</v>
      </c>
      <c r="G126" s="236">
        <v>-1.2</v>
      </c>
      <c r="H126" s="174"/>
      <c r="I126" s="52"/>
    </row>
    <row r="127" spans="1:9" x14ac:dyDescent="0.25">
      <c r="A127" s="57">
        <v>422</v>
      </c>
      <c r="B127" s="55" t="s">
        <v>355</v>
      </c>
      <c r="C127" s="55" t="s">
        <v>144</v>
      </c>
      <c r="D127" s="55">
        <v>55</v>
      </c>
      <c r="E127" s="57">
        <v>10.039999999999999</v>
      </c>
      <c r="F127" s="62">
        <v>10.07</v>
      </c>
      <c r="G127" s="59">
        <v>10.64</v>
      </c>
      <c r="H127" s="176">
        <v>10.64</v>
      </c>
      <c r="I127" s="61">
        <v>742</v>
      </c>
    </row>
    <row r="128" spans="1:9" x14ac:dyDescent="0.25">
      <c r="A128" s="237"/>
      <c r="B128" s="46"/>
      <c r="C128" s="46"/>
      <c r="D128" s="233" t="s">
        <v>12</v>
      </c>
      <c r="E128" s="237">
        <v>1.4</v>
      </c>
      <c r="F128" s="238">
        <v>-0.7</v>
      </c>
      <c r="G128" s="236">
        <v>3.4</v>
      </c>
      <c r="H128" s="174"/>
      <c r="I128" s="234"/>
    </row>
    <row r="129" spans="1:9" x14ac:dyDescent="0.25">
      <c r="A129" s="57">
        <v>443</v>
      </c>
      <c r="B129" s="55" t="s">
        <v>356</v>
      </c>
      <c r="C129" s="55" t="s">
        <v>26</v>
      </c>
      <c r="D129" s="55">
        <v>55</v>
      </c>
      <c r="E129" s="57">
        <v>10.220000000000001</v>
      </c>
      <c r="F129" s="62">
        <v>10.039999999999999</v>
      </c>
      <c r="G129" s="235">
        <v>10.57</v>
      </c>
      <c r="H129" s="176">
        <v>10.57</v>
      </c>
      <c r="I129" s="16">
        <v>732</v>
      </c>
    </row>
    <row r="130" spans="1:9" x14ac:dyDescent="0.25">
      <c r="A130" s="237"/>
      <c r="B130" s="46"/>
      <c r="C130" s="46"/>
      <c r="D130" s="233" t="s">
        <v>12</v>
      </c>
      <c r="E130" s="48">
        <v>1.9</v>
      </c>
      <c r="F130" s="49">
        <v>-0.4</v>
      </c>
      <c r="G130" s="245">
        <v>0.7</v>
      </c>
      <c r="H130" s="174"/>
      <c r="I130" s="234"/>
    </row>
    <row r="131" spans="1:9" x14ac:dyDescent="0.25">
      <c r="A131" s="57">
        <v>368</v>
      </c>
      <c r="B131" s="55" t="s">
        <v>357</v>
      </c>
      <c r="C131" s="55" t="s">
        <v>20</v>
      </c>
      <c r="D131" s="55">
        <v>55</v>
      </c>
      <c r="E131" s="57"/>
      <c r="F131" s="62"/>
      <c r="G131" s="59"/>
      <c r="H131" s="176">
        <v>0</v>
      </c>
      <c r="I131" s="16">
        <v>0</v>
      </c>
    </row>
    <row r="132" spans="1:9" x14ac:dyDescent="0.25">
      <c r="A132" s="237"/>
      <c r="B132" s="46"/>
      <c r="C132" s="46"/>
      <c r="D132" s="233" t="s">
        <v>12</v>
      </c>
      <c r="E132" s="237"/>
      <c r="F132" s="238"/>
      <c r="G132" s="236"/>
      <c r="H132" s="174"/>
      <c r="I132" s="234"/>
    </row>
    <row r="133" spans="1:9" x14ac:dyDescent="0.25">
      <c r="A133" s="57">
        <v>127</v>
      </c>
      <c r="B133" s="55" t="s">
        <v>28</v>
      </c>
      <c r="C133" s="55" t="s">
        <v>22</v>
      </c>
      <c r="D133" s="55">
        <v>50</v>
      </c>
      <c r="E133" s="57">
        <v>8.7200000000000006</v>
      </c>
      <c r="F133" s="62">
        <v>9.32</v>
      </c>
      <c r="G133" s="235">
        <v>9.06</v>
      </c>
      <c r="H133" s="176">
        <v>9.32</v>
      </c>
      <c r="I133" s="16">
        <v>472</v>
      </c>
    </row>
    <row r="134" spans="1:9" x14ac:dyDescent="0.25">
      <c r="A134" s="237"/>
      <c r="B134" s="46"/>
      <c r="C134" s="46"/>
      <c r="D134" s="233" t="s">
        <v>12</v>
      </c>
      <c r="E134" s="48">
        <v>2.1</v>
      </c>
      <c r="F134" s="49">
        <v>1.5</v>
      </c>
      <c r="G134" s="245">
        <v>2.2000000000000002</v>
      </c>
      <c r="H134" s="174"/>
      <c r="I134" s="234"/>
    </row>
    <row r="135" spans="1:9" x14ac:dyDescent="0.25">
      <c r="A135" s="57">
        <v>425</v>
      </c>
      <c r="B135" s="55" t="s">
        <v>358</v>
      </c>
      <c r="C135" s="55" t="s">
        <v>359</v>
      </c>
      <c r="D135" s="55">
        <v>50</v>
      </c>
      <c r="E135" s="57"/>
      <c r="F135" s="62"/>
      <c r="G135" s="235"/>
      <c r="H135" s="176">
        <v>0</v>
      </c>
      <c r="I135" s="16">
        <v>0</v>
      </c>
    </row>
    <row r="136" spans="1:9" x14ac:dyDescent="0.25">
      <c r="A136" s="237"/>
      <c r="B136" s="46"/>
      <c r="C136" s="46"/>
      <c r="D136" s="233" t="s">
        <v>12</v>
      </c>
      <c r="E136" s="48"/>
      <c r="F136" s="49"/>
      <c r="G136" s="50"/>
      <c r="H136" s="252"/>
      <c r="I136" s="234"/>
    </row>
    <row r="137" spans="1:9" x14ac:dyDescent="0.25">
      <c r="A137" s="57">
        <v>200</v>
      </c>
      <c r="B137" s="55" t="s">
        <v>360</v>
      </c>
      <c r="C137" s="55" t="s">
        <v>18</v>
      </c>
      <c r="D137" s="55">
        <v>50</v>
      </c>
      <c r="E137" s="57"/>
      <c r="F137" s="62"/>
      <c r="G137" s="59"/>
      <c r="H137" s="176">
        <v>0</v>
      </c>
      <c r="I137" s="16">
        <v>0</v>
      </c>
    </row>
    <row r="138" spans="1:9" x14ac:dyDescent="0.25">
      <c r="A138" s="237"/>
      <c r="B138" s="46"/>
      <c r="C138" s="46"/>
      <c r="D138" s="233" t="s">
        <v>12</v>
      </c>
      <c r="E138" s="237"/>
      <c r="F138" s="238"/>
      <c r="G138" s="236"/>
      <c r="H138" s="174"/>
      <c r="I138" s="234"/>
    </row>
    <row r="139" spans="1:9" x14ac:dyDescent="0.25">
      <c r="A139" s="57">
        <v>192</v>
      </c>
      <c r="B139" s="55" t="s">
        <v>35</v>
      </c>
      <c r="C139" s="55" t="s">
        <v>18</v>
      </c>
      <c r="D139" s="55">
        <v>45</v>
      </c>
      <c r="E139" s="57"/>
      <c r="F139" s="62"/>
      <c r="G139" s="59"/>
      <c r="H139" s="176">
        <v>0</v>
      </c>
      <c r="I139" s="16">
        <v>0</v>
      </c>
    </row>
    <row r="140" spans="1:9" x14ac:dyDescent="0.25">
      <c r="A140" s="237"/>
      <c r="B140" s="46"/>
      <c r="C140" s="46"/>
      <c r="D140" s="233" t="s">
        <v>12</v>
      </c>
      <c r="E140" s="237"/>
      <c r="F140" s="238"/>
      <c r="G140" s="236"/>
      <c r="H140" s="174"/>
      <c r="I140" s="234"/>
    </row>
    <row r="141" spans="1:9" x14ac:dyDescent="0.25">
      <c r="A141" s="57">
        <v>253</v>
      </c>
      <c r="B141" s="55" t="s">
        <v>361</v>
      </c>
      <c r="C141" s="55" t="s">
        <v>20</v>
      </c>
      <c r="D141" s="55">
        <v>45</v>
      </c>
      <c r="E141" s="57"/>
      <c r="F141" s="62"/>
      <c r="G141" s="235"/>
      <c r="H141" s="176">
        <v>0</v>
      </c>
      <c r="I141" s="16">
        <v>0</v>
      </c>
    </row>
    <row r="142" spans="1:9" x14ac:dyDescent="0.25">
      <c r="A142" s="237"/>
      <c r="B142" s="46"/>
      <c r="C142" s="46"/>
      <c r="D142" s="233" t="s">
        <v>12</v>
      </c>
      <c r="E142" s="48"/>
      <c r="F142" s="49"/>
      <c r="G142" s="245"/>
      <c r="H142" s="252"/>
      <c r="I142" s="234"/>
    </row>
    <row r="143" spans="1:9" x14ac:dyDescent="0.25">
      <c r="A143" s="57">
        <v>418</v>
      </c>
      <c r="B143" s="55" t="s">
        <v>156</v>
      </c>
      <c r="C143" s="55" t="s">
        <v>144</v>
      </c>
      <c r="D143" s="55">
        <v>45</v>
      </c>
      <c r="E143" s="57">
        <v>9.39</v>
      </c>
      <c r="F143" s="62">
        <v>9.8800000000000008</v>
      </c>
      <c r="G143" s="235" t="s">
        <v>43</v>
      </c>
      <c r="H143" s="176">
        <v>9.8800000000000008</v>
      </c>
      <c r="I143" s="16">
        <v>467</v>
      </c>
    </row>
    <row r="144" spans="1:9" x14ac:dyDescent="0.25">
      <c r="A144" s="237"/>
      <c r="B144" s="46"/>
      <c r="C144" s="46"/>
      <c r="D144" s="233" t="s">
        <v>12</v>
      </c>
      <c r="E144" s="48">
        <v>3.4</v>
      </c>
      <c r="F144" s="49">
        <v>0.9</v>
      </c>
      <c r="G144" s="50"/>
      <c r="H144" s="174"/>
      <c r="I144" s="52"/>
    </row>
    <row r="145" spans="1:9" x14ac:dyDescent="0.25">
      <c r="A145" s="57">
        <v>117</v>
      </c>
      <c r="B145" s="55" t="s">
        <v>362</v>
      </c>
      <c r="C145" s="55" t="s">
        <v>22</v>
      </c>
      <c r="D145" s="55">
        <v>40</v>
      </c>
      <c r="E145" s="57" t="s">
        <v>43</v>
      </c>
      <c r="F145" s="62">
        <v>11.93</v>
      </c>
      <c r="G145" s="59" t="s">
        <v>43</v>
      </c>
      <c r="H145" s="176">
        <v>11.93</v>
      </c>
      <c r="I145" s="61">
        <v>643</v>
      </c>
    </row>
    <row r="146" spans="1:9" x14ac:dyDescent="0.25">
      <c r="A146" s="237"/>
      <c r="B146" s="46"/>
      <c r="C146" s="46"/>
      <c r="D146" s="233" t="s">
        <v>12</v>
      </c>
      <c r="E146" s="237"/>
      <c r="F146" s="238">
        <v>0.3</v>
      </c>
      <c r="G146" s="236"/>
      <c r="H146" s="252"/>
      <c r="I146" s="52"/>
    </row>
    <row r="147" spans="1:9" x14ac:dyDescent="0.25">
      <c r="A147" s="57">
        <v>229</v>
      </c>
      <c r="B147" s="55" t="s">
        <v>363</v>
      </c>
      <c r="C147" s="55" t="s">
        <v>20</v>
      </c>
      <c r="D147" s="55">
        <v>35</v>
      </c>
      <c r="E147" s="57"/>
      <c r="F147" s="62"/>
      <c r="G147" s="235"/>
      <c r="H147" s="176">
        <v>0</v>
      </c>
      <c r="I147" s="61">
        <v>0</v>
      </c>
    </row>
    <row r="148" spans="1:9" x14ac:dyDescent="0.25">
      <c r="A148" s="237"/>
      <c r="B148" s="46"/>
      <c r="C148" s="46"/>
      <c r="D148" s="233" t="s">
        <v>12</v>
      </c>
      <c r="E148" s="48"/>
      <c r="F148" s="49"/>
      <c r="G148" s="245"/>
      <c r="H148" s="252"/>
      <c r="I148" s="52"/>
    </row>
    <row r="149" spans="1:9" x14ac:dyDescent="0.25">
      <c r="A149" s="57">
        <v>189</v>
      </c>
      <c r="B149" s="55" t="s">
        <v>364</v>
      </c>
      <c r="C149" s="55" t="s">
        <v>18</v>
      </c>
      <c r="D149" s="55">
        <v>35</v>
      </c>
      <c r="E149" s="57">
        <v>11.75</v>
      </c>
      <c r="F149" s="62" t="s">
        <v>43</v>
      </c>
      <c r="G149" s="235" t="s">
        <v>43</v>
      </c>
      <c r="H149" s="176">
        <v>11.75</v>
      </c>
      <c r="I149" s="61">
        <v>544</v>
      </c>
    </row>
    <row r="150" spans="1:9" x14ac:dyDescent="0.25">
      <c r="A150" s="237"/>
      <c r="B150" s="46"/>
      <c r="C150" s="46"/>
      <c r="D150" s="233" t="s">
        <v>12</v>
      </c>
      <c r="E150" s="48">
        <v>-0.3</v>
      </c>
      <c r="F150" s="49"/>
      <c r="G150" s="50"/>
      <c r="H150" s="174"/>
      <c r="I150" s="52"/>
    </row>
    <row r="151" spans="1:9" x14ac:dyDescent="0.25">
      <c r="A151" s="57">
        <v>211</v>
      </c>
      <c r="B151" s="55" t="s">
        <v>365</v>
      </c>
      <c r="C151" s="55" t="s">
        <v>20</v>
      </c>
      <c r="D151" s="55">
        <v>30</v>
      </c>
      <c r="E151" s="57"/>
      <c r="F151" s="62"/>
      <c r="G151" s="59"/>
      <c r="H151" s="176">
        <v>0</v>
      </c>
      <c r="I151" s="61">
        <v>0</v>
      </c>
    </row>
    <row r="152" spans="1:9" x14ac:dyDescent="0.25">
      <c r="A152" s="237"/>
      <c r="B152" s="46"/>
      <c r="C152" s="46"/>
      <c r="D152" s="233" t="s">
        <v>12</v>
      </c>
      <c r="E152" s="237"/>
      <c r="F152" s="238"/>
      <c r="G152" s="236"/>
      <c r="H152" s="174"/>
      <c r="I152" s="52"/>
    </row>
    <row r="153" spans="1:9" x14ac:dyDescent="0.25">
      <c r="A153" s="57">
        <v>426</v>
      </c>
      <c r="B153" s="55" t="s">
        <v>366</v>
      </c>
      <c r="C153" s="55" t="s">
        <v>26</v>
      </c>
      <c r="D153" s="55">
        <v>30</v>
      </c>
      <c r="E153" s="57"/>
      <c r="F153" s="62"/>
      <c r="G153" s="235"/>
      <c r="H153" s="176">
        <v>0</v>
      </c>
      <c r="I153" s="61">
        <v>0</v>
      </c>
    </row>
    <row r="154" spans="1:9" x14ac:dyDescent="0.25">
      <c r="A154" s="237"/>
      <c r="B154" s="46"/>
      <c r="C154" s="46"/>
      <c r="D154" s="233" t="s">
        <v>12</v>
      </c>
      <c r="E154" s="48"/>
      <c r="F154" s="49"/>
      <c r="G154" s="245"/>
      <c r="H154" s="252"/>
      <c r="I154" s="52"/>
    </row>
    <row r="155" spans="1:9" ht="9" customHeight="1" thickBot="1" x14ac:dyDescent="0.3">
      <c r="A155" s="246"/>
      <c r="B155" s="247"/>
      <c r="C155" s="247"/>
      <c r="D155" s="248"/>
      <c r="E155" s="246"/>
      <c r="F155" s="249"/>
      <c r="G155" s="250"/>
      <c r="H155" s="251"/>
      <c r="I155" s="254"/>
    </row>
    <row r="156" spans="1:9" x14ac:dyDescent="0.25">
      <c r="A156" s="243"/>
    </row>
    <row r="158" spans="1:9" x14ac:dyDescent="0.25">
      <c r="A158" s="1" t="s">
        <v>0</v>
      </c>
      <c r="B158" s="1" t="s">
        <v>335</v>
      </c>
    </row>
    <row r="159" spans="1:9" x14ac:dyDescent="0.25">
      <c r="A159" s="1"/>
      <c r="B159" s="1" t="s">
        <v>79</v>
      </c>
    </row>
    <row r="160" spans="1:9" ht="15.75" thickBot="1" x14ac:dyDescent="0.3"/>
    <row r="161" spans="1:9" ht="39" thickBot="1" x14ac:dyDescent="0.3">
      <c r="A161" s="148" t="s">
        <v>80</v>
      </c>
      <c r="B161" s="212" t="s">
        <v>7</v>
      </c>
      <c r="C161" s="212" t="s">
        <v>50</v>
      </c>
      <c r="D161" s="212" t="s">
        <v>9</v>
      </c>
      <c r="E161" s="213" t="s">
        <v>82</v>
      </c>
      <c r="F161" s="150" t="s">
        <v>84</v>
      </c>
      <c r="G161" s="150" t="s">
        <v>344</v>
      </c>
      <c r="H161" s="118" t="s">
        <v>91</v>
      </c>
      <c r="I161" s="118" t="s">
        <v>92</v>
      </c>
    </row>
    <row r="162" spans="1:9" x14ac:dyDescent="0.25">
      <c r="A162" s="38">
        <v>327</v>
      </c>
      <c r="B162" s="55" t="s">
        <v>347</v>
      </c>
      <c r="C162" s="55" t="s">
        <v>20</v>
      </c>
      <c r="D162" s="55">
        <v>85</v>
      </c>
      <c r="E162" s="181">
        <v>1.3</v>
      </c>
      <c r="F162" s="122">
        <v>0</v>
      </c>
      <c r="G162" s="122">
        <v>3.53</v>
      </c>
      <c r="H162" s="295">
        <v>220</v>
      </c>
      <c r="I162" s="295">
        <v>1</v>
      </c>
    </row>
    <row r="163" spans="1:9" x14ac:dyDescent="0.25">
      <c r="A163" s="45"/>
      <c r="B163" s="46"/>
      <c r="C163" s="46"/>
      <c r="D163" s="138" t="s">
        <v>93</v>
      </c>
      <c r="E163" s="183">
        <v>52</v>
      </c>
      <c r="F163" s="129">
        <v>0</v>
      </c>
      <c r="G163" s="129">
        <v>168</v>
      </c>
      <c r="H163" s="296"/>
      <c r="I163" s="296"/>
    </row>
    <row r="164" spans="1:9" x14ac:dyDescent="0.25">
      <c r="A164" s="54">
        <v>153</v>
      </c>
      <c r="B164" s="55" t="s">
        <v>21</v>
      </c>
      <c r="C164" s="55" t="s">
        <v>22</v>
      </c>
      <c r="D164" s="55">
        <v>80</v>
      </c>
      <c r="E164" s="186">
        <v>1.78</v>
      </c>
      <c r="F164" s="133">
        <v>0.93</v>
      </c>
      <c r="G164" s="133">
        <v>3.3</v>
      </c>
      <c r="H164" s="298">
        <v>670</v>
      </c>
      <c r="I164" s="298">
        <v>1</v>
      </c>
    </row>
    <row r="165" spans="1:9" x14ac:dyDescent="0.25">
      <c r="A165" s="45"/>
      <c r="B165" s="46"/>
      <c r="C165" s="46"/>
      <c r="D165" s="138" t="s">
        <v>93</v>
      </c>
      <c r="E165" s="183">
        <v>135</v>
      </c>
      <c r="F165" s="129">
        <v>464</v>
      </c>
      <c r="G165" s="129">
        <v>71</v>
      </c>
      <c r="H165" s="296"/>
      <c r="I165" s="296"/>
    </row>
    <row r="166" spans="1:9" x14ac:dyDescent="0.25">
      <c r="A166" s="54">
        <v>150</v>
      </c>
      <c r="B166" s="55" t="s">
        <v>279</v>
      </c>
      <c r="C166" s="55" t="s">
        <v>22</v>
      </c>
      <c r="D166" s="55">
        <v>75</v>
      </c>
      <c r="E166" s="186">
        <v>3.23</v>
      </c>
      <c r="F166" s="133">
        <v>1.08</v>
      </c>
      <c r="G166" s="133">
        <v>6.83</v>
      </c>
      <c r="H166" s="298">
        <v>1671</v>
      </c>
      <c r="I166" s="298">
        <v>1</v>
      </c>
    </row>
    <row r="167" spans="1:9" x14ac:dyDescent="0.25">
      <c r="A167" s="45"/>
      <c r="B167" s="46"/>
      <c r="C167" s="46"/>
      <c r="D167" s="138" t="s">
        <v>93</v>
      </c>
      <c r="E167" s="183">
        <v>548</v>
      </c>
      <c r="F167" s="129">
        <v>560</v>
      </c>
      <c r="G167" s="129">
        <v>563</v>
      </c>
      <c r="H167" s="296"/>
      <c r="I167" s="296"/>
    </row>
    <row r="168" spans="1:9" x14ac:dyDescent="0.25">
      <c r="A168" s="54">
        <v>323</v>
      </c>
      <c r="B168" s="55" t="s">
        <v>348</v>
      </c>
      <c r="C168" s="55" t="s">
        <v>20</v>
      </c>
      <c r="D168" s="55">
        <v>75</v>
      </c>
      <c r="E168" s="186">
        <v>2.92</v>
      </c>
      <c r="F168" s="133">
        <v>0.9</v>
      </c>
      <c r="G168" s="133">
        <v>6.21</v>
      </c>
      <c r="H168" s="298">
        <v>1217</v>
      </c>
      <c r="I168" s="298">
        <v>2</v>
      </c>
    </row>
    <row r="169" spans="1:9" x14ac:dyDescent="0.25">
      <c r="A169" s="45"/>
      <c r="B169" s="46"/>
      <c r="C169" s="46"/>
      <c r="D169" s="138" t="s">
        <v>93</v>
      </c>
      <c r="E169" s="183">
        <v>433</v>
      </c>
      <c r="F169" s="129">
        <v>338</v>
      </c>
      <c r="G169" s="129">
        <v>446</v>
      </c>
      <c r="H169" s="296"/>
      <c r="I169" s="296"/>
    </row>
    <row r="170" spans="1:9" x14ac:dyDescent="0.25">
      <c r="A170" s="54">
        <v>312</v>
      </c>
      <c r="B170" s="55" t="s">
        <v>349</v>
      </c>
      <c r="C170" s="55" t="s">
        <v>20</v>
      </c>
      <c r="D170" s="55">
        <v>70</v>
      </c>
      <c r="E170" s="186">
        <v>3.88</v>
      </c>
      <c r="F170" s="133">
        <v>1.1100000000000001</v>
      </c>
      <c r="G170" s="133">
        <v>7.52</v>
      </c>
      <c r="H170" s="298">
        <v>1746</v>
      </c>
      <c r="I170" s="298">
        <v>1</v>
      </c>
    </row>
    <row r="171" spans="1:9" x14ac:dyDescent="0.25">
      <c r="A171" s="45"/>
      <c r="B171" s="46"/>
      <c r="C171" s="46"/>
      <c r="D171" s="138" t="s">
        <v>93</v>
      </c>
      <c r="E171" s="183">
        <v>673</v>
      </c>
      <c r="F171" s="129">
        <v>496</v>
      </c>
      <c r="G171" s="129">
        <v>577</v>
      </c>
      <c r="H171" s="296"/>
      <c r="I171" s="296"/>
    </row>
    <row r="172" spans="1:9" x14ac:dyDescent="0.25">
      <c r="A172" s="54">
        <v>314</v>
      </c>
      <c r="B172" s="55" t="s">
        <v>350</v>
      </c>
      <c r="C172" s="55" t="s">
        <v>20</v>
      </c>
      <c r="D172" s="55">
        <v>70</v>
      </c>
      <c r="E172" s="186">
        <v>3.4</v>
      </c>
      <c r="F172" s="133">
        <v>1.17</v>
      </c>
      <c r="G172" s="133">
        <v>7.58</v>
      </c>
      <c r="H172" s="298">
        <v>1659</v>
      </c>
      <c r="I172" s="298">
        <v>2</v>
      </c>
    </row>
    <row r="173" spans="1:9" x14ac:dyDescent="0.25">
      <c r="A173" s="45"/>
      <c r="B173" s="46"/>
      <c r="C173" s="46"/>
      <c r="D173" s="138" t="s">
        <v>93</v>
      </c>
      <c r="E173" s="183">
        <v>502</v>
      </c>
      <c r="F173" s="129">
        <v>569</v>
      </c>
      <c r="G173" s="129">
        <v>588</v>
      </c>
      <c r="H173" s="296"/>
      <c r="I173" s="296"/>
    </row>
    <row r="174" spans="1:9" x14ac:dyDescent="0.25">
      <c r="A174" s="54">
        <v>310</v>
      </c>
      <c r="B174" s="55" t="s">
        <v>285</v>
      </c>
      <c r="C174" s="55" t="s">
        <v>20</v>
      </c>
      <c r="D174" s="55">
        <v>70</v>
      </c>
      <c r="E174" s="186">
        <v>3.07</v>
      </c>
      <c r="F174" s="133">
        <v>1.23</v>
      </c>
      <c r="G174" s="133">
        <v>7.46</v>
      </c>
      <c r="H174" s="298">
        <v>1602</v>
      </c>
      <c r="I174" s="298">
        <v>3</v>
      </c>
    </row>
    <row r="175" spans="1:9" x14ac:dyDescent="0.25">
      <c r="A175" s="45"/>
      <c r="B175" s="46"/>
      <c r="C175" s="46"/>
      <c r="D175" s="138" t="s">
        <v>93</v>
      </c>
      <c r="E175" s="183">
        <v>392</v>
      </c>
      <c r="F175" s="129">
        <v>644</v>
      </c>
      <c r="G175" s="129">
        <v>566</v>
      </c>
      <c r="H175" s="296"/>
      <c r="I175" s="296"/>
    </row>
    <row r="176" spans="1:9" x14ac:dyDescent="0.25">
      <c r="A176" s="54">
        <v>142</v>
      </c>
      <c r="B176" s="55" t="s">
        <v>351</v>
      </c>
      <c r="C176" s="55" t="s">
        <v>22</v>
      </c>
      <c r="D176" s="55">
        <v>60</v>
      </c>
      <c r="E176" s="186">
        <v>4.04</v>
      </c>
      <c r="F176" s="133">
        <v>1.26</v>
      </c>
      <c r="G176" s="133">
        <v>8.7899999999999991</v>
      </c>
      <c r="H176" s="298">
        <v>1587</v>
      </c>
      <c r="I176" s="298">
        <v>1</v>
      </c>
    </row>
    <row r="177" spans="1:9" x14ac:dyDescent="0.25">
      <c r="A177" s="45"/>
      <c r="B177" s="46"/>
      <c r="C177" s="46"/>
      <c r="D177" s="138" t="s">
        <v>93</v>
      </c>
      <c r="E177" s="183">
        <v>519</v>
      </c>
      <c r="F177" s="129">
        <v>496</v>
      </c>
      <c r="G177" s="129">
        <v>572</v>
      </c>
      <c r="H177" s="296"/>
      <c r="I177" s="296"/>
    </row>
    <row r="178" spans="1:9" x14ac:dyDescent="0.25">
      <c r="A178" s="54">
        <v>295</v>
      </c>
      <c r="B178" s="55" t="s">
        <v>352</v>
      </c>
      <c r="C178" s="55" t="s">
        <v>20</v>
      </c>
      <c r="D178" s="55">
        <v>60</v>
      </c>
      <c r="E178" s="186">
        <v>3.88</v>
      </c>
      <c r="F178" s="133">
        <v>1.2</v>
      </c>
      <c r="G178" s="133">
        <v>8.99</v>
      </c>
      <c r="H178" s="298">
        <v>1509</v>
      </c>
      <c r="I178" s="298">
        <v>2</v>
      </c>
    </row>
    <row r="179" spans="1:9" x14ac:dyDescent="0.25">
      <c r="A179" s="45"/>
      <c r="B179" s="46"/>
      <c r="C179" s="46"/>
      <c r="D179" s="138" t="s">
        <v>93</v>
      </c>
      <c r="E179" s="183">
        <v>473</v>
      </c>
      <c r="F179" s="129">
        <v>434</v>
      </c>
      <c r="G179" s="129">
        <v>602</v>
      </c>
      <c r="H179" s="296"/>
      <c r="I179" s="296"/>
    </row>
    <row r="180" spans="1:9" x14ac:dyDescent="0.25">
      <c r="A180" s="54">
        <v>145</v>
      </c>
      <c r="B180" s="55" t="s">
        <v>353</v>
      </c>
      <c r="C180" s="55" t="s">
        <v>22</v>
      </c>
      <c r="D180" s="55">
        <v>60</v>
      </c>
      <c r="E180" s="186">
        <v>4.1900000000000004</v>
      </c>
      <c r="F180" s="133">
        <v>1.08</v>
      </c>
      <c r="G180" s="133">
        <v>8.44</v>
      </c>
      <c r="H180" s="298">
        <v>1399</v>
      </c>
      <c r="I180" s="298">
        <v>3</v>
      </c>
    </row>
    <row r="181" spans="1:9" x14ac:dyDescent="0.25">
      <c r="A181" s="45"/>
      <c r="B181" s="46"/>
      <c r="C181" s="46"/>
      <c r="D181" s="138" t="s">
        <v>93</v>
      </c>
      <c r="E181" s="183">
        <v>563</v>
      </c>
      <c r="F181" s="129">
        <v>317</v>
      </c>
      <c r="G181" s="129">
        <v>519</v>
      </c>
      <c r="H181" s="296"/>
      <c r="I181" s="296"/>
    </row>
    <row r="182" spans="1:9" x14ac:dyDescent="0.25">
      <c r="A182" s="54">
        <v>296</v>
      </c>
      <c r="B182" s="55" t="s">
        <v>295</v>
      </c>
      <c r="C182" s="55" t="s">
        <v>20</v>
      </c>
      <c r="D182" s="55">
        <v>60</v>
      </c>
      <c r="E182" s="186">
        <v>3.52</v>
      </c>
      <c r="F182" s="133">
        <v>1.29</v>
      </c>
      <c r="G182" s="133">
        <v>6.87</v>
      </c>
      <c r="H182" s="298">
        <v>1203</v>
      </c>
      <c r="I182" s="298">
        <v>4</v>
      </c>
    </row>
    <row r="183" spans="1:9" x14ac:dyDescent="0.25">
      <c r="A183" s="45"/>
      <c r="B183" s="46"/>
      <c r="C183" s="46"/>
      <c r="D183" s="138" t="s">
        <v>93</v>
      </c>
      <c r="E183" s="183">
        <v>373</v>
      </c>
      <c r="F183" s="129">
        <v>528</v>
      </c>
      <c r="G183" s="129">
        <v>302</v>
      </c>
      <c r="H183" s="296"/>
      <c r="I183" s="296"/>
    </row>
    <row r="184" spans="1:9" x14ac:dyDescent="0.25">
      <c r="A184" s="54">
        <v>422</v>
      </c>
      <c r="B184" s="55" t="s">
        <v>355</v>
      </c>
      <c r="C184" s="55" t="s">
        <v>144</v>
      </c>
      <c r="D184" s="55">
        <v>55</v>
      </c>
      <c r="E184" s="186">
        <v>5.22</v>
      </c>
      <c r="F184" s="133">
        <v>1.5</v>
      </c>
      <c r="G184" s="133">
        <v>10.64</v>
      </c>
      <c r="H184" s="298">
        <v>2179</v>
      </c>
      <c r="I184" s="298">
        <v>1</v>
      </c>
    </row>
    <row r="185" spans="1:9" x14ac:dyDescent="0.25">
      <c r="A185" s="45"/>
      <c r="B185" s="46"/>
      <c r="C185" s="46"/>
      <c r="D185" s="138" t="s">
        <v>93</v>
      </c>
      <c r="E185" s="183">
        <v>776</v>
      </c>
      <c r="F185" s="129">
        <v>661</v>
      </c>
      <c r="G185" s="129">
        <v>742</v>
      </c>
      <c r="H185" s="296"/>
      <c r="I185" s="296"/>
    </row>
    <row r="186" spans="1:9" x14ac:dyDescent="0.25">
      <c r="A186" s="54">
        <v>443</v>
      </c>
      <c r="B186" s="55" t="s">
        <v>356</v>
      </c>
      <c r="C186" s="55" t="s">
        <v>26</v>
      </c>
      <c r="D186" s="55">
        <v>55</v>
      </c>
      <c r="E186" s="186">
        <v>4.71</v>
      </c>
      <c r="F186" s="133">
        <v>1.47</v>
      </c>
      <c r="G186" s="133">
        <v>10.57</v>
      </c>
      <c r="H186" s="298">
        <v>1983</v>
      </c>
      <c r="I186" s="298">
        <v>2</v>
      </c>
    </row>
    <row r="187" spans="1:9" x14ac:dyDescent="0.25">
      <c r="A187" s="45"/>
      <c r="B187" s="46"/>
      <c r="C187" s="46"/>
      <c r="D187" s="138" t="s">
        <v>93</v>
      </c>
      <c r="E187" s="183">
        <v>624</v>
      </c>
      <c r="F187" s="129">
        <v>627</v>
      </c>
      <c r="G187" s="129">
        <v>732</v>
      </c>
      <c r="H187" s="296"/>
      <c r="I187" s="296"/>
    </row>
    <row r="188" spans="1:9" x14ac:dyDescent="0.25">
      <c r="A188" s="54">
        <v>138</v>
      </c>
      <c r="B188" s="55" t="s">
        <v>354</v>
      </c>
      <c r="C188" s="55" t="s">
        <v>22</v>
      </c>
      <c r="D188" s="55">
        <v>55</v>
      </c>
      <c r="E188" s="186">
        <v>4.12</v>
      </c>
      <c r="F188" s="133">
        <v>1.23</v>
      </c>
      <c r="G188" s="133">
        <v>9.2200000000000006</v>
      </c>
      <c r="H188" s="298">
        <v>1393</v>
      </c>
      <c r="I188" s="298">
        <v>3</v>
      </c>
    </row>
    <row r="189" spans="1:9" x14ac:dyDescent="0.25">
      <c r="A189" s="45"/>
      <c r="B189" s="46"/>
      <c r="C189" s="46"/>
      <c r="D189" s="138" t="s">
        <v>93</v>
      </c>
      <c r="E189" s="183">
        <v>461</v>
      </c>
      <c r="F189" s="129">
        <v>396</v>
      </c>
      <c r="G189" s="129">
        <v>536</v>
      </c>
      <c r="H189" s="296"/>
      <c r="I189" s="296"/>
    </row>
    <row r="190" spans="1:9" x14ac:dyDescent="0.25">
      <c r="A190" s="54">
        <v>368</v>
      </c>
      <c r="B190" s="55" t="s">
        <v>357</v>
      </c>
      <c r="C190" s="55" t="s">
        <v>20</v>
      </c>
      <c r="D190" s="55">
        <v>55</v>
      </c>
      <c r="E190" s="186">
        <v>0</v>
      </c>
      <c r="F190" s="133">
        <v>0</v>
      </c>
      <c r="G190" s="133">
        <v>0</v>
      </c>
      <c r="H190" s="298">
        <v>0</v>
      </c>
      <c r="I190" s="298"/>
    </row>
    <row r="191" spans="1:9" x14ac:dyDescent="0.25">
      <c r="A191" s="45"/>
      <c r="B191" s="46"/>
      <c r="C191" s="46"/>
      <c r="D191" s="138" t="s">
        <v>93</v>
      </c>
      <c r="E191" s="183">
        <v>0</v>
      </c>
      <c r="F191" s="129">
        <v>0</v>
      </c>
      <c r="G191" s="129">
        <v>0</v>
      </c>
      <c r="H191" s="296"/>
      <c r="I191" s="296"/>
    </row>
    <row r="192" spans="1:9" x14ac:dyDescent="0.25">
      <c r="A192" s="54">
        <v>127</v>
      </c>
      <c r="B192" s="55" t="s">
        <v>28</v>
      </c>
      <c r="C192" s="55" t="s">
        <v>22</v>
      </c>
      <c r="D192" s="55">
        <v>50</v>
      </c>
      <c r="E192" s="186">
        <v>3.5</v>
      </c>
      <c r="F192" s="133">
        <v>1.47</v>
      </c>
      <c r="G192" s="133">
        <v>9.32</v>
      </c>
      <c r="H192" s="298">
        <v>1271</v>
      </c>
      <c r="I192" s="298">
        <v>1</v>
      </c>
    </row>
    <row r="193" spans="1:9" x14ac:dyDescent="0.25">
      <c r="A193" s="45"/>
      <c r="B193" s="46"/>
      <c r="C193" s="46"/>
      <c r="D193" s="138" t="s">
        <v>93</v>
      </c>
      <c r="E193" s="183">
        <v>255</v>
      </c>
      <c r="F193" s="129">
        <v>544</v>
      </c>
      <c r="G193" s="129">
        <v>472</v>
      </c>
      <c r="H193" s="296"/>
      <c r="I193" s="296"/>
    </row>
    <row r="194" spans="1:9" x14ac:dyDescent="0.25">
      <c r="A194" s="54">
        <v>200</v>
      </c>
      <c r="B194" s="55" t="s">
        <v>360</v>
      </c>
      <c r="C194" s="55" t="s">
        <v>18</v>
      </c>
      <c r="D194" s="55">
        <v>50</v>
      </c>
      <c r="E194" s="186">
        <v>0</v>
      </c>
      <c r="F194" s="133">
        <v>1.44</v>
      </c>
      <c r="G194" s="133">
        <v>0</v>
      </c>
      <c r="H194" s="298">
        <v>520</v>
      </c>
      <c r="I194" s="298">
        <v>2</v>
      </c>
    </row>
    <row r="195" spans="1:9" x14ac:dyDescent="0.25">
      <c r="A195" s="45"/>
      <c r="B195" s="46"/>
      <c r="C195" s="46"/>
      <c r="D195" s="138" t="s">
        <v>93</v>
      </c>
      <c r="E195" s="183">
        <v>0</v>
      </c>
      <c r="F195" s="129">
        <v>520</v>
      </c>
      <c r="G195" s="129">
        <v>0</v>
      </c>
      <c r="H195" s="296"/>
      <c r="I195" s="296"/>
    </row>
    <row r="196" spans="1:9" x14ac:dyDescent="0.25">
      <c r="A196" s="54">
        <v>425</v>
      </c>
      <c r="B196" s="55" t="s">
        <v>358</v>
      </c>
      <c r="C196" s="55" t="s">
        <v>359</v>
      </c>
      <c r="D196" s="55">
        <v>50</v>
      </c>
      <c r="E196" s="186">
        <v>0</v>
      </c>
      <c r="F196" s="133">
        <v>0</v>
      </c>
      <c r="G196" s="133">
        <v>0</v>
      </c>
      <c r="H196" s="298">
        <v>0</v>
      </c>
      <c r="I196" s="298"/>
    </row>
    <row r="197" spans="1:9" x14ac:dyDescent="0.25">
      <c r="A197" s="45"/>
      <c r="B197" s="46"/>
      <c r="C197" s="46"/>
      <c r="D197" s="138" t="s">
        <v>93</v>
      </c>
      <c r="E197" s="183">
        <v>0</v>
      </c>
      <c r="F197" s="129">
        <v>0</v>
      </c>
      <c r="G197" s="129">
        <v>0</v>
      </c>
      <c r="H197" s="296"/>
      <c r="I197" s="296"/>
    </row>
    <row r="198" spans="1:9" x14ac:dyDescent="0.25">
      <c r="A198" s="54">
        <v>418</v>
      </c>
      <c r="B198" s="55" t="s">
        <v>156</v>
      </c>
      <c r="C198" s="55" t="s">
        <v>144</v>
      </c>
      <c r="D198" s="55">
        <v>45</v>
      </c>
      <c r="E198" s="186">
        <v>5</v>
      </c>
      <c r="F198" s="133">
        <v>1.47</v>
      </c>
      <c r="G198" s="133">
        <v>9.8800000000000008</v>
      </c>
      <c r="H198" s="298">
        <v>1484</v>
      </c>
      <c r="I198" s="298">
        <v>1</v>
      </c>
    </row>
    <row r="199" spans="1:9" x14ac:dyDescent="0.25">
      <c r="A199" s="45"/>
      <c r="B199" s="46"/>
      <c r="C199" s="46"/>
      <c r="D199" s="138" t="s">
        <v>93</v>
      </c>
      <c r="E199" s="183">
        <v>537</v>
      </c>
      <c r="F199" s="129">
        <v>480</v>
      </c>
      <c r="G199" s="129">
        <v>467</v>
      </c>
      <c r="H199" s="296"/>
      <c r="I199" s="296"/>
    </row>
    <row r="200" spans="1:9" x14ac:dyDescent="0.25">
      <c r="A200" s="54">
        <v>253</v>
      </c>
      <c r="B200" s="55" t="s">
        <v>361</v>
      </c>
      <c r="C200" s="55" t="s">
        <v>20</v>
      </c>
      <c r="D200" s="55">
        <v>45</v>
      </c>
      <c r="E200" s="186">
        <v>5.57</v>
      </c>
      <c r="F200" s="133">
        <v>0.9</v>
      </c>
      <c r="G200" s="133">
        <v>0</v>
      </c>
      <c r="H200" s="298">
        <v>759</v>
      </c>
      <c r="I200" s="298">
        <v>2</v>
      </c>
    </row>
    <row r="201" spans="1:9" x14ac:dyDescent="0.25">
      <c r="A201" s="45"/>
      <c r="B201" s="46"/>
      <c r="C201" s="46"/>
      <c r="D201" s="138" t="s">
        <v>93</v>
      </c>
      <c r="E201" s="183">
        <v>682</v>
      </c>
      <c r="F201" s="129">
        <v>77</v>
      </c>
      <c r="G201" s="129">
        <v>0</v>
      </c>
      <c r="H201" s="296"/>
      <c r="I201" s="296"/>
    </row>
    <row r="202" spans="1:9" x14ac:dyDescent="0.25">
      <c r="A202" s="54">
        <v>192</v>
      </c>
      <c r="B202" s="55" t="s">
        <v>35</v>
      </c>
      <c r="C202" s="55" t="s">
        <v>18</v>
      </c>
      <c r="D202" s="55">
        <v>45</v>
      </c>
      <c r="E202" s="186">
        <v>2.98</v>
      </c>
      <c r="F202" s="133">
        <v>1.08</v>
      </c>
      <c r="G202" s="133">
        <v>0</v>
      </c>
      <c r="H202" s="298">
        <v>304</v>
      </c>
      <c r="I202" s="298">
        <v>3</v>
      </c>
    </row>
    <row r="203" spans="1:9" x14ac:dyDescent="0.25">
      <c r="A203" s="45"/>
      <c r="B203" s="46"/>
      <c r="C203" s="46"/>
      <c r="D203" s="138" t="s">
        <v>93</v>
      </c>
      <c r="E203" s="183">
        <v>122</v>
      </c>
      <c r="F203" s="129">
        <v>182</v>
      </c>
      <c r="G203" s="129">
        <v>0</v>
      </c>
      <c r="H203" s="296"/>
      <c r="I203" s="296"/>
    </row>
    <row r="204" spans="1:9" x14ac:dyDescent="0.25">
      <c r="A204" s="54">
        <v>117</v>
      </c>
      <c r="B204" s="55" t="s">
        <v>362</v>
      </c>
      <c r="C204" s="55" t="s">
        <v>22</v>
      </c>
      <c r="D204" s="55">
        <v>40</v>
      </c>
      <c r="E204" s="186">
        <v>5.25</v>
      </c>
      <c r="F204" s="133">
        <v>1.56</v>
      </c>
      <c r="G204" s="133">
        <v>11.93</v>
      </c>
      <c r="H204" s="298">
        <v>1658</v>
      </c>
      <c r="I204" s="298">
        <v>1</v>
      </c>
    </row>
    <row r="205" spans="1:9" x14ac:dyDescent="0.25">
      <c r="A205" s="45"/>
      <c r="B205" s="46"/>
      <c r="C205" s="46"/>
      <c r="D205" s="138" t="s">
        <v>93</v>
      </c>
      <c r="E205" s="183">
        <v>527</v>
      </c>
      <c r="F205" s="129">
        <v>488</v>
      </c>
      <c r="G205" s="129">
        <v>643</v>
      </c>
      <c r="H205" s="296"/>
      <c r="I205" s="296"/>
    </row>
    <row r="206" spans="1:9" x14ac:dyDescent="0.25">
      <c r="A206" s="54">
        <v>189</v>
      </c>
      <c r="B206" s="55" t="s">
        <v>364</v>
      </c>
      <c r="C206" s="55" t="s">
        <v>18</v>
      </c>
      <c r="D206" s="55">
        <v>35</v>
      </c>
      <c r="E206" s="186">
        <v>5.54</v>
      </c>
      <c r="F206" s="133">
        <v>1.53</v>
      </c>
      <c r="G206" s="133">
        <v>11.75</v>
      </c>
      <c r="H206" s="298">
        <v>1503</v>
      </c>
      <c r="I206" s="298">
        <v>1</v>
      </c>
    </row>
    <row r="207" spans="1:9" x14ac:dyDescent="0.25">
      <c r="A207" s="45"/>
      <c r="B207" s="46"/>
      <c r="C207" s="46"/>
      <c r="D207" s="138" t="s">
        <v>93</v>
      </c>
      <c r="E207" s="183">
        <v>525</v>
      </c>
      <c r="F207" s="129">
        <v>434</v>
      </c>
      <c r="G207" s="129">
        <v>544</v>
      </c>
      <c r="H207" s="296"/>
      <c r="I207" s="296"/>
    </row>
    <row r="208" spans="1:9" x14ac:dyDescent="0.25">
      <c r="A208" s="54">
        <v>229</v>
      </c>
      <c r="B208" s="55" t="s">
        <v>363</v>
      </c>
      <c r="C208" s="55" t="s">
        <v>20</v>
      </c>
      <c r="D208" s="55">
        <v>35</v>
      </c>
      <c r="E208" s="186">
        <v>0</v>
      </c>
      <c r="F208" s="133">
        <v>0</v>
      </c>
      <c r="G208" s="133">
        <v>0</v>
      </c>
      <c r="H208" s="298">
        <v>0</v>
      </c>
      <c r="I208" s="298"/>
    </row>
    <row r="209" spans="1:9" x14ac:dyDescent="0.25">
      <c r="A209" s="45"/>
      <c r="B209" s="46"/>
      <c r="C209" s="46"/>
      <c r="D209" s="138" t="s">
        <v>93</v>
      </c>
      <c r="E209" s="183">
        <v>0</v>
      </c>
      <c r="F209" s="129">
        <v>0</v>
      </c>
      <c r="G209" s="129">
        <v>0</v>
      </c>
      <c r="H209" s="296"/>
      <c r="I209" s="296"/>
    </row>
    <row r="210" spans="1:9" x14ac:dyDescent="0.25">
      <c r="A210" s="54">
        <v>211</v>
      </c>
      <c r="B210" s="55" t="s">
        <v>365</v>
      </c>
      <c r="C210" s="55" t="s">
        <v>20</v>
      </c>
      <c r="D210" s="55">
        <v>30</v>
      </c>
      <c r="E210" s="186">
        <v>0</v>
      </c>
      <c r="F210" s="133">
        <v>0</v>
      </c>
      <c r="G210" s="133">
        <v>0</v>
      </c>
      <c r="H210" s="298">
        <v>0</v>
      </c>
      <c r="I210" s="298"/>
    </row>
    <row r="211" spans="1:9" x14ac:dyDescent="0.25">
      <c r="A211" s="45"/>
      <c r="B211" s="46"/>
      <c r="C211" s="46"/>
      <c r="D211" s="138" t="s">
        <v>93</v>
      </c>
      <c r="E211" s="183">
        <v>0</v>
      </c>
      <c r="F211" s="129">
        <v>0</v>
      </c>
      <c r="G211" s="129">
        <v>0</v>
      </c>
      <c r="H211" s="296"/>
      <c r="I211" s="296"/>
    </row>
    <row r="212" spans="1:9" x14ac:dyDescent="0.25">
      <c r="A212" s="54">
        <v>426</v>
      </c>
      <c r="B212" s="55" t="s">
        <v>366</v>
      </c>
      <c r="C212" s="55" t="s">
        <v>26</v>
      </c>
      <c r="D212" s="55">
        <v>30</v>
      </c>
      <c r="E212" s="186">
        <v>0</v>
      </c>
      <c r="F212" s="133">
        <v>0</v>
      </c>
      <c r="G212" s="133">
        <v>0</v>
      </c>
      <c r="H212" s="298">
        <v>0</v>
      </c>
      <c r="I212" s="298"/>
    </row>
    <row r="213" spans="1:9" x14ac:dyDescent="0.25">
      <c r="A213" s="45"/>
      <c r="B213" s="46"/>
      <c r="C213" s="46"/>
      <c r="D213" s="138" t="s">
        <v>93</v>
      </c>
      <c r="E213" s="183">
        <v>0</v>
      </c>
      <c r="F213" s="129">
        <v>0</v>
      </c>
      <c r="G213" s="129">
        <v>0</v>
      </c>
      <c r="H213" s="296"/>
      <c r="I213" s="296"/>
    </row>
    <row r="214" spans="1:9" ht="15.75" thickBot="1" x14ac:dyDescent="0.3">
      <c r="A214" s="21"/>
      <c r="B214" s="22"/>
      <c r="C214" s="22"/>
      <c r="D214" s="22"/>
      <c r="E214" s="189"/>
      <c r="F214" s="141"/>
      <c r="G214" s="141"/>
      <c r="H214" s="26"/>
      <c r="I214" s="26"/>
    </row>
  </sheetData>
  <mergeCells count="54">
    <mergeCell ref="H202:H203"/>
    <mergeCell ref="I202:I203"/>
    <mergeCell ref="H204:H205"/>
    <mergeCell ref="I204:I205"/>
    <mergeCell ref="H212:H213"/>
    <mergeCell ref="I212:I213"/>
    <mergeCell ref="H206:H207"/>
    <mergeCell ref="I206:I207"/>
    <mergeCell ref="H208:H209"/>
    <mergeCell ref="I208:I209"/>
    <mergeCell ref="H210:H211"/>
    <mergeCell ref="I210:I211"/>
    <mergeCell ref="H196:H197"/>
    <mergeCell ref="I196:I197"/>
    <mergeCell ref="H198:H199"/>
    <mergeCell ref="I198:I199"/>
    <mergeCell ref="H200:H201"/>
    <mergeCell ref="I200:I201"/>
    <mergeCell ref="H190:H191"/>
    <mergeCell ref="I190:I191"/>
    <mergeCell ref="H192:H193"/>
    <mergeCell ref="I192:I193"/>
    <mergeCell ref="H194:H195"/>
    <mergeCell ref="I194:I195"/>
    <mergeCell ref="H184:H185"/>
    <mergeCell ref="I184:I185"/>
    <mergeCell ref="H186:H187"/>
    <mergeCell ref="I186:I187"/>
    <mergeCell ref="H188:H189"/>
    <mergeCell ref="I188:I189"/>
    <mergeCell ref="H178:H179"/>
    <mergeCell ref="I178:I179"/>
    <mergeCell ref="H180:H181"/>
    <mergeCell ref="I180:I181"/>
    <mergeCell ref="H182:H183"/>
    <mergeCell ref="I182:I183"/>
    <mergeCell ref="H172:H173"/>
    <mergeCell ref="I172:I173"/>
    <mergeCell ref="H174:H175"/>
    <mergeCell ref="I174:I175"/>
    <mergeCell ref="H176:H177"/>
    <mergeCell ref="I176:I177"/>
    <mergeCell ref="H166:H167"/>
    <mergeCell ref="I166:I167"/>
    <mergeCell ref="H168:H169"/>
    <mergeCell ref="I168:I169"/>
    <mergeCell ref="H170:H171"/>
    <mergeCell ref="I170:I171"/>
    <mergeCell ref="E6:G6"/>
    <mergeCell ref="E101:G101"/>
    <mergeCell ref="H162:H163"/>
    <mergeCell ref="I162:I163"/>
    <mergeCell ref="H164:H165"/>
    <mergeCell ref="I164:I16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topLeftCell="A70" workbookViewId="0">
      <selection activeCell="K225" sqref="K225"/>
    </sheetView>
  </sheetViews>
  <sheetFormatPr baseColWidth="10" defaultRowHeight="15" x14ac:dyDescent="0.25"/>
  <cols>
    <col min="1" max="1" width="8.28515625" bestFit="1" customWidth="1"/>
    <col min="2" max="2" width="28.85546875" bestFit="1" customWidth="1"/>
    <col min="4" max="9" width="7.85546875" customWidth="1"/>
  </cols>
  <sheetData>
    <row r="1" spans="1:8" x14ac:dyDescent="0.25">
      <c r="A1" s="1" t="s">
        <v>0</v>
      </c>
      <c r="B1" s="1" t="s">
        <v>367</v>
      </c>
    </row>
    <row r="2" spans="1:8" x14ac:dyDescent="0.25">
      <c r="A2" s="1"/>
      <c r="B2" s="2" t="s">
        <v>51</v>
      </c>
    </row>
    <row r="3" spans="1:8" x14ac:dyDescent="0.25">
      <c r="A3" s="1"/>
      <c r="B3" s="1" t="s">
        <v>95</v>
      </c>
    </row>
    <row r="4" spans="1:8" x14ac:dyDescent="0.25">
      <c r="A4" s="1"/>
      <c r="B4" s="1" t="s">
        <v>4</v>
      </c>
    </row>
    <row r="5" spans="1:8" ht="15.75" thickBot="1" x14ac:dyDescent="0.3">
      <c r="A5" s="1"/>
      <c r="B5" s="2" t="s">
        <v>368</v>
      </c>
    </row>
    <row r="6" spans="1:8" ht="15.75" thickBot="1" x14ac:dyDescent="0.3">
      <c r="A6" s="4" t="s">
        <v>6</v>
      </c>
      <c r="B6" s="5" t="s">
        <v>7</v>
      </c>
      <c r="C6" s="168" t="s">
        <v>50</v>
      </c>
      <c r="D6" s="5" t="s">
        <v>9</v>
      </c>
      <c r="E6" s="5" t="s">
        <v>10</v>
      </c>
      <c r="F6" s="6" t="s">
        <v>11</v>
      </c>
      <c r="G6" s="8" t="s">
        <v>408</v>
      </c>
      <c r="H6" s="9" t="s">
        <v>14</v>
      </c>
    </row>
    <row r="7" spans="1:8" x14ac:dyDescent="0.25">
      <c r="A7" s="69">
        <v>177</v>
      </c>
      <c r="B7" s="11" t="s">
        <v>369</v>
      </c>
      <c r="C7" s="11" t="s">
        <v>22</v>
      </c>
      <c r="D7" s="11">
        <v>65</v>
      </c>
      <c r="E7" s="92">
        <v>1</v>
      </c>
      <c r="F7" s="13">
        <v>1</v>
      </c>
      <c r="G7" s="94">
        <v>105.69</v>
      </c>
      <c r="H7" s="30">
        <v>193</v>
      </c>
    </row>
    <row r="8" spans="1:8" x14ac:dyDescent="0.25">
      <c r="A8" s="69">
        <v>399</v>
      </c>
      <c r="B8" s="11" t="s">
        <v>370</v>
      </c>
      <c r="C8" s="11" t="s">
        <v>20</v>
      </c>
      <c r="D8" s="11">
        <v>65</v>
      </c>
      <c r="E8" s="91">
        <v>1</v>
      </c>
      <c r="F8" s="18">
        <v>2</v>
      </c>
      <c r="G8" s="96">
        <v>83.85</v>
      </c>
      <c r="H8" s="31">
        <v>684</v>
      </c>
    </row>
    <row r="9" spans="1:8" x14ac:dyDescent="0.25">
      <c r="A9" s="69">
        <v>176</v>
      </c>
      <c r="B9" s="11" t="s">
        <v>371</v>
      </c>
      <c r="C9" s="11" t="s">
        <v>22</v>
      </c>
      <c r="D9" s="11">
        <v>65</v>
      </c>
      <c r="E9" s="91">
        <v>1</v>
      </c>
      <c r="F9" s="18">
        <v>3</v>
      </c>
      <c r="G9" s="96">
        <v>95.63</v>
      </c>
      <c r="H9" s="31">
        <v>386</v>
      </c>
    </row>
    <row r="10" spans="1:8" x14ac:dyDescent="0.25">
      <c r="A10" s="69">
        <v>405</v>
      </c>
      <c r="B10" s="11" t="s">
        <v>372</v>
      </c>
      <c r="C10" s="11" t="s">
        <v>20</v>
      </c>
      <c r="D10" s="11">
        <v>70</v>
      </c>
      <c r="E10" s="91">
        <v>1</v>
      </c>
      <c r="F10" s="18">
        <v>4</v>
      </c>
      <c r="G10" s="96">
        <v>102.09</v>
      </c>
      <c r="H10" s="31">
        <v>432</v>
      </c>
    </row>
    <row r="11" spans="1:8" x14ac:dyDescent="0.25">
      <c r="A11" s="69">
        <v>404</v>
      </c>
      <c r="B11" s="11" t="s">
        <v>373</v>
      </c>
      <c r="C11" s="11" t="s">
        <v>20</v>
      </c>
      <c r="D11" s="11">
        <v>70</v>
      </c>
      <c r="E11" s="91">
        <v>1</v>
      </c>
      <c r="F11" s="18">
        <v>5</v>
      </c>
      <c r="G11" s="96">
        <v>133.27000000000001</v>
      </c>
      <c r="H11" s="31">
        <v>14</v>
      </c>
    </row>
    <row r="12" spans="1:8" x14ac:dyDescent="0.25">
      <c r="A12" s="69">
        <v>403</v>
      </c>
      <c r="B12" s="11" t="s">
        <v>374</v>
      </c>
      <c r="C12" s="11" t="s">
        <v>20</v>
      </c>
      <c r="D12" s="11">
        <v>70</v>
      </c>
      <c r="E12" s="91">
        <v>1</v>
      </c>
      <c r="F12" s="18">
        <v>6</v>
      </c>
      <c r="G12" s="96">
        <v>146.94</v>
      </c>
      <c r="H12" s="31">
        <v>0</v>
      </c>
    </row>
    <row r="13" spans="1:8" x14ac:dyDescent="0.25">
      <c r="A13" s="69">
        <v>407</v>
      </c>
      <c r="B13" s="11" t="s">
        <v>375</v>
      </c>
      <c r="C13" s="11" t="s">
        <v>20</v>
      </c>
      <c r="D13" s="11">
        <v>80</v>
      </c>
      <c r="E13" s="17">
        <v>1</v>
      </c>
      <c r="F13" s="18">
        <v>7</v>
      </c>
      <c r="G13" s="19">
        <v>147.85</v>
      </c>
      <c r="H13" s="31">
        <v>236</v>
      </c>
    </row>
    <row r="14" spans="1:8" x14ac:dyDescent="0.25">
      <c r="A14" s="69">
        <v>467</v>
      </c>
      <c r="B14" s="11" t="s">
        <v>376</v>
      </c>
      <c r="C14" s="11" t="s">
        <v>20</v>
      </c>
      <c r="D14" s="11">
        <v>60</v>
      </c>
      <c r="E14" s="91">
        <v>2</v>
      </c>
      <c r="F14" s="18">
        <v>2</v>
      </c>
      <c r="G14" s="96">
        <v>92.76</v>
      </c>
      <c r="H14" s="31">
        <v>307</v>
      </c>
    </row>
    <row r="15" spans="1:8" x14ac:dyDescent="0.25">
      <c r="A15" s="69">
        <v>464</v>
      </c>
      <c r="B15" s="11" t="s">
        <v>377</v>
      </c>
      <c r="C15" s="11" t="s">
        <v>171</v>
      </c>
      <c r="D15" s="11">
        <v>60</v>
      </c>
      <c r="E15" s="91">
        <v>2</v>
      </c>
      <c r="F15" s="18">
        <v>3</v>
      </c>
      <c r="G15" s="96">
        <v>79.7</v>
      </c>
      <c r="H15" s="31">
        <v>641</v>
      </c>
    </row>
    <row r="16" spans="1:8" x14ac:dyDescent="0.25">
      <c r="A16" s="69">
        <v>395</v>
      </c>
      <c r="B16" s="11" t="s">
        <v>378</v>
      </c>
      <c r="C16" s="11" t="s">
        <v>20</v>
      </c>
      <c r="D16" s="11">
        <v>60</v>
      </c>
      <c r="E16" s="91">
        <v>2</v>
      </c>
      <c r="F16" s="18">
        <v>4</v>
      </c>
      <c r="G16" s="96">
        <v>104.82</v>
      </c>
      <c r="H16" s="31">
        <v>100</v>
      </c>
    </row>
    <row r="17" spans="1:8" x14ac:dyDescent="0.25">
      <c r="A17" s="69">
        <v>174</v>
      </c>
      <c r="B17" s="11" t="s">
        <v>379</v>
      </c>
      <c r="C17" s="11" t="s">
        <v>22</v>
      </c>
      <c r="D17" s="11">
        <v>60</v>
      </c>
      <c r="E17" s="91">
        <v>2</v>
      </c>
      <c r="F17" s="18">
        <v>5</v>
      </c>
      <c r="G17" s="96"/>
      <c r="H17" s="31">
        <v>0</v>
      </c>
    </row>
    <row r="18" spans="1:8" x14ac:dyDescent="0.25">
      <c r="A18" s="69">
        <v>389</v>
      </c>
      <c r="B18" s="11" t="s">
        <v>380</v>
      </c>
      <c r="C18" s="11" t="s">
        <v>20</v>
      </c>
      <c r="D18" s="11">
        <v>55</v>
      </c>
      <c r="E18" s="91">
        <v>3</v>
      </c>
      <c r="F18" s="18">
        <v>2</v>
      </c>
      <c r="G18" s="96">
        <v>79.010000000000005</v>
      </c>
      <c r="H18" s="31">
        <v>529</v>
      </c>
    </row>
    <row r="19" spans="1:8" x14ac:dyDescent="0.25">
      <c r="A19" s="69">
        <v>390</v>
      </c>
      <c r="B19" s="11" t="s">
        <v>381</v>
      </c>
      <c r="C19" s="11" t="s">
        <v>20</v>
      </c>
      <c r="D19" s="11">
        <v>55</v>
      </c>
      <c r="E19" s="91">
        <v>3</v>
      </c>
      <c r="F19" s="18">
        <v>3</v>
      </c>
      <c r="G19" s="96">
        <v>83.26</v>
      </c>
      <c r="H19" s="31">
        <v>413</v>
      </c>
    </row>
    <row r="20" spans="1:8" x14ac:dyDescent="0.25">
      <c r="A20" s="69">
        <v>392</v>
      </c>
      <c r="B20" s="11" t="s">
        <v>382</v>
      </c>
      <c r="C20" s="11" t="s">
        <v>20</v>
      </c>
      <c r="D20" s="11">
        <v>55</v>
      </c>
      <c r="E20" s="91">
        <v>3</v>
      </c>
      <c r="F20" s="18">
        <v>4</v>
      </c>
      <c r="G20" s="96">
        <v>87.56</v>
      </c>
      <c r="H20" s="31">
        <v>308</v>
      </c>
    </row>
    <row r="21" spans="1:8" x14ac:dyDescent="0.25">
      <c r="A21" s="69">
        <v>171</v>
      </c>
      <c r="B21" s="11" t="s">
        <v>383</v>
      </c>
      <c r="C21" s="11" t="s">
        <v>22</v>
      </c>
      <c r="D21" s="11">
        <v>55</v>
      </c>
      <c r="E21" s="91">
        <v>3</v>
      </c>
      <c r="F21" s="18">
        <v>5</v>
      </c>
      <c r="G21" s="96">
        <v>87.45</v>
      </c>
      <c r="H21" s="31">
        <v>311</v>
      </c>
    </row>
    <row r="22" spans="1:8" x14ac:dyDescent="0.25">
      <c r="A22" s="69">
        <v>394</v>
      </c>
      <c r="B22" s="11" t="s">
        <v>384</v>
      </c>
      <c r="C22" s="11" t="s">
        <v>20</v>
      </c>
      <c r="D22" s="11">
        <v>55</v>
      </c>
      <c r="E22" s="91">
        <v>3</v>
      </c>
      <c r="F22" s="18">
        <v>6</v>
      </c>
      <c r="G22" s="96">
        <v>92.28</v>
      </c>
      <c r="H22" s="31">
        <v>210</v>
      </c>
    </row>
    <row r="23" spans="1:8" x14ac:dyDescent="0.25">
      <c r="A23" s="69">
        <v>373</v>
      </c>
      <c r="B23" s="11" t="s">
        <v>385</v>
      </c>
      <c r="C23" s="11" t="s">
        <v>20</v>
      </c>
      <c r="D23" s="11">
        <v>50</v>
      </c>
      <c r="E23" s="91">
        <v>4</v>
      </c>
      <c r="F23" s="18">
        <v>2</v>
      </c>
      <c r="G23" s="96">
        <v>74.25</v>
      </c>
      <c r="H23" s="31">
        <v>560</v>
      </c>
    </row>
    <row r="24" spans="1:8" x14ac:dyDescent="0.25">
      <c r="A24" s="69">
        <v>377</v>
      </c>
      <c r="B24" s="11" t="s">
        <v>386</v>
      </c>
      <c r="C24" s="11" t="s">
        <v>20</v>
      </c>
      <c r="D24" s="11">
        <v>50</v>
      </c>
      <c r="E24" s="91">
        <v>4</v>
      </c>
      <c r="F24" s="18">
        <v>3</v>
      </c>
      <c r="G24" s="96">
        <v>94.79</v>
      </c>
      <c r="H24" s="31">
        <v>93</v>
      </c>
    </row>
    <row r="25" spans="1:8" x14ac:dyDescent="0.25">
      <c r="A25" s="69">
        <v>378</v>
      </c>
      <c r="B25" s="11" t="s">
        <v>387</v>
      </c>
      <c r="C25" s="11" t="s">
        <v>20</v>
      </c>
      <c r="D25" s="11">
        <v>50</v>
      </c>
      <c r="E25" s="91">
        <v>4</v>
      </c>
      <c r="F25" s="18">
        <v>4</v>
      </c>
      <c r="G25" s="96">
        <v>73.44</v>
      </c>
      <c r="H25" s="31">
        <v>585</v>
      </c>
    </row>
    <row r="26" spans="1:8" x14ac:dyDescent="0.25">
      <c r="A26" s="69">
        <v>380</v>
      </c>
      <c r="B26" s="11" t="s">
        <v>388</v>
      </c>
      <c r="C26" s="11" t="s">
        <v>20</v>
      </c>
      <c r="D26" s="11">
        <v>50</v>
      </c>
      <c r="E26" s="91">
        <v>4</v>
      </c>
      <c r="F26" s="18">
        <v>5</v>
      </c>
      <c r="G26" s="96">
        <v>73.8</v>
      </c>
      <c r="H26" s="31">
        <v>573</v>
      </c>
    </row>
    <row r="27" spans="1:8" x14ac:dyDescent="0.25">
      <c r="A27" s="69">
        <v>166</v>
      </c>
      <c r="B27" s="11" t="s">
        <v>389</v>
      </c>
      <c r="C27" s="11" t="s">
        <v>22</v>
      </c>
      <c r="D27" s="11">
        <v>50</v>
      </c>
      <c r="E27" s="91">
        <v>4</v>
      </c>
      <c r="F27" s="18">
        <v>6</v>
      </c>
      <c r="G27" s="96">
        <v>74.3</v>
      </c>
      <c r="H27" s="31">
        <v>558</v>
      </c>
    </row>
    <row r="28" spans="1:8" x14ac:dyDescent="0.25">
      <c r="A28" s="69">
        <v>383</v>
      </c>
      <c r="B28" s="11" t="s">
        <v>390</v>
      </c>
      <c r="C28" s="11" t="s">
        <v>20</v>
      </c>
      <c r="D28" s="11">
        <v>50</v>
      </c>
      <c r="E28" s="91">
        <v>5</v>
      </c>
      <c r="F28" s="18">
        <v>2</v>
      </c>
      <c r="G28" s="96"/>
      <c r="H28" s="31">
        <v>0</v>
      </c>
    </row>
    <row r="29" spans="1:8" x14ac:dyDescent="0.25">
      <c r="A29" s="69">
        <v>168</v>
      </c>
      <c r="B29" s="11" t="s">
        <v>391</v>
      </c>
      <c r="C29" s="11" t="s">
        <v>22</v>
      </c>
      <c r="D29" s="11">
        <v>50</v>
      </c>
      <c r="E29" s="91">
        <v>5</v>
      </c>
      <c r="F29" s="18">
        <v>3</v>
      </c>
      <c r="G29" s="96"/>
      <c r="H29" s="31">
        <v>0</v>
      </c>
    </row>
    <row r="30" spans="1:8" x14ac:dyDescent="0.25">
      <c r="A30" s="69">
        <v>386</v>
      </c>
      <c r="B30" s="11" t="s">
        <v>392</v>
      </c>
      <c r="C30" s="11" t="s">
        <v>20</v>
      </c>
      <c r="D30" s="11">
        <v>50</v>
      </c>
      <c r="E30" s="91">
        <v>5</v>
      </c>
      <c r="F30" s="18">
        <v>4</v>
      </c>
      <c r="G30" s="96">
        <v>89.89</v>
      </c>
      <c r="H30" s="31">
        <v>172</v>
      </c>
    </row>
    <row r="31" spans="1:8" x14ac:dyDescent="0.25">
      <c r="A31" s="69">
        <v>387</v>
      </c>
      <c r="B31" s="11" t="s">
        <v>393</v>
      </c>
      <c r="C31" s="11" t="s">
        <v>20</v>
      </c>
      <c r="D31" s="11">
        <v>50</v>
      </c>
      <c r="E31" s="91">
        <v>5</v>
      </c>
      <c r="F31" s="18">
        <v>5</v>
      </c>
      <c r="G31" s="96"/>
      <c r="H31" s="31">
        <v>0</v>
      </c>
    </row>
    <row r="32" spans="1:8" x14ac:dyDescent="0.25">
      <c r="A32" s="69">
        <v>362</v>
      </c>
      <c r="B32" s="11" t="s">
        <v>394</v>
      </c>
      <c r="C32" s="11" t="s">
        <v>20</v>
      </c>
      <c r="D32" s="11">
        <v>45</v>
      </c>
      <c r="E32" s="91">
        <v>6</v>
      </c>
      <c r="F32" s="18">
        <v>2</v>
      </c>
      <c r="G32" s="96">
        <v>73.819999999999993</v>
      </c>
      <c r="H32" s="31">
        <v>467</v>
      </c>
    </row>
    <row r="33" spans="1:8" x14ac:dyDescent="0.25">
      <c r="A33" s="69">
        <v>363</v>
      </c>
      <c r="B33" s="11" t="s">
        <v>117</v>
      </c>
      <c r="C33" s="11" t="s">
        <v>20</v>
      </c>
      <c r="D33" s="11">
        <v>45</v>
      </c>
      <c r="E33" s="91">
        <v>6</v>
      </c>
      <c r="F33" s="18">
        <v>3</v>
      </c>
      <c r="G33" s="96">
        <v>70.83</v>
      </c>
      <c r="H33" s="31">
        <v>561</v>
      </c>
    </row>
    <row r="34" spans="1:8" x14ac:dyDescent="0.25">
      <c r="A34" s="69">
        <v>365</v>
      </c>
      <c r="B34" s="11" t="s">
        <v>395</v>
      </c>
      <c r="C34" s="11" t="s">
        <v>20</v>
      </c>
      <c r="D34" s="11">
        <v>45</v>
      </c>
      <c r="E34" s="91">
        <v>6</v>
      </c>
      <c r="F34" s="18">
        <v>4</v>
      </c>
      <c r="G34" s="96"/>
      <c r="H34" s="31">
        <v>0</v>
      </c>
    </row>
    <row r="35" spans="1:8" x14ac:dyDescent="0.25">
      <c r="A35" s="69">
        <v>368</v>
      </c>
      <c r="B35" s="11" t="s">
        <v>396</v>
      </c>
      <c r="C35" s="11" t="s">
        <v>20</v>
      </c>
      <c r="D35" s="11">
        <v>45</v>
      </c>
      <c r="E35" s="91">
        <v>6</v>
      </c>
      <c r="F35" s="18">
        <v>5</v>
      </c>
      <c r="G35" s="96">
        <v>82.33</v>
      </c>
      <c r="H35" s="31">
        <v>244</v>
      </c>
    </row>
    <row r="36" spans="1:8" x14ac:dyDescent="0.25">
      <c r="A36" s="69">
        <v>205</v>
      </c>
      <c r="B36" s="11" t="s">
        <v>397</v>
      </c>
      <c r="C36" s="11" t="s">
        <v>18</v>
      </c>
      <c r="D36" s="11">
        <v>45</v>
      </c>
      <c r="E36" s="91">
        <v>6</v>
      </c>
      <c r="F36" s="18">
        <v>6</v>
      </c>
      <c r="G36" s="96">
        <v>97.48</v>
      </c>
      <c r="H36" s="31">
        <v>17</v>
      </c>
    </row>
    <row r="37" spans="1:8" x14ac:dyDescent="0.25">
      <c r="A37" s="69">
        <v>163</v>
      </c>
      <c r="B37" s="11" t="s">
        <v>398</v>
      </c>
      <c r="C37" s="11" t="s">
        <v>22</v>
      </c>
      <c r="D37" s="11">
        <v>45</v>
      </c>
      <c r="E37" s="91">
        <v>6</v>
      </c>
      <c r="F37" s="18">
        <v>7</v>
      </c>
      <c r="G37" s="96">
        <v>77.77</v>
      </c>
      <c r="H37" s="31">
        <v>356</v>
      </c>
    </row>
    <row r="38" spans="1:8" x14ac:dyDescent="0.25">
      <c r="A38" s="69">
        <v>447</v>
      </c>
      <c r="B38" s="11" t="s">
        <v>115</v>
      </c>
      <c r="C38" s="11" t="s">
        <v>26</v>
      </c>
      <c r="D38" s="11">
        <v>40</v>
      </c>
      <c r="E38" s="91">
        <v>7</v>
      </c>
      <c r="F38" s="18">
        <v>2</v>
      </c>
      <c r="G38" s="96"/>
      <c r="H38" s="31">
        <v>0</v>
      </c>
    </row>
    <row r="39" spans="1:8" x14ac:dyDescent="0.25">
      <c r="A39" s="69">
        <v>354</v>
      </c>
      <c r="B39" s="11" t="s">
        <v>399</v>
      </c>
      <c r="C39" s="11" t="s">
        <v>20</v>
      </c>
      <c r="D39" s="11">
        <v>40</v>
      </c>
      <c r="E39" s="91">
        <v>7</v>
      </c>
      <c r="F39" s="18">
        <v>3</v>
      </c>
      <c r="G39" s="96"/>
      <c r="H39" s="31">
        <v>0</v>
      </c>
    </row>
    <row r="40" spans="1:8" x14ac:dyDescent="0.25">
      <c r="A40" s="69">
        <v>356</v>
      </c>
      <c r="B40" s="11" t="s">
        <v>400</v>
      </c>
      <c r="C40" s="11" t="s">
        <v>20</v>
      </c>
      <c r="D40" s="11">
        <v>40</v>
      </c>
      <c r="E40" s="91">
        <v>8</v>
      </c>
      <c r="F40" s="18">
        <v>7</v>
      </c>
      <c r="G40" s="96">
        <v>91.71</v>
      </c>
      <c r="H40" s="31">
        <v>30</v>
      </c>
    </row>
    <row r="41" spans="1:8" x14ac:dyDescent="0.25">
      <c r="A41" s="69">
        <v>332</v>
      </c>
      <c r="B41" s="11" t="s">
        <v>401</v>
      </c>
      <c r="C41" s="11" t="s">
        <v>20</v>
      </c>
      <c r="D41" s="11">
        <v>30</v>
      </c>
      <c r="E41" s="91">
        <v>8</v>
      </c>
      <c r="F41" s="18">
        <v>1</v>
      </c>
      <c r="G41" s="96">
        <v>75.16</v>
      </c>
      <c r="H41" s="31">
        <v>215</v>
      </c>
    </row>
    <row r="42" spans="1:8" x14ac:dyDescent="0.25">
      <c r="A42" s="69">
        <v>333</v>
      </c>
      <c r="B42" s="11" t="s">
        <v>402</v>
      </c>
      <c r="C42" s="11" t="s">
        <v>20</v>
      </c>
      <c r="D42" s="11">
        <v>30</v>
      </c>
      <c r="E42" s="91">
        <v>8</v>
      </c>
      <c r="F42" s="18">
        <v>2</v>
      </c>
      <c r="G42" s="96">
        <v>60.59</v>
      </c>
      <c r="H42" s="31">
        <v>676</v>
      </c>
    </row>
    <row r="43" spans="1:8" x14ac:dyDescent="0.25">
      <c r="A43" s="69">
        <v>339</v>
      </c>
      <c r="B43" s="11" t="s">
        <v>403</v>
      </c>
      <c r="C43" s="11" t="s">
        <v>20</v>
      </c>
      <c r="D43" s="11">
        <v>35</v>
      </c>
      <c r="E43" s="91">
        <v>8</v>
      </c>
      <c r="F43" s="18">
        <v>3</v>
      </c>
      <c r="G43" s="96">
        <v>63.68</v>
      </c>
      <c r="H43" s="31">
        <v>606</v>
      </c>
    </row>
    <row r="44" spans="1:8" x14ac:dyDescent="0.25">
      <c r="A44" s="69">
        <v>158</v>
      </c>
      <c r="B44" s="11" t="s">
        <v>404</v>
      </c>
      <c r="C44" s="11" t="s">
        <v>22</v>
      </c>
      <c r="D44" s="11">
        <v>35</v>
      </c>
      <c r="E44" s="91">
        <v>8</v>
      </c>
      <c r="F44" s="18">
        <v>4</v>
      </c>
      <c r="G44" s="96">
        <v>69.25</v>
      </c>
      <c r="H44" s="31">
        <v>417</v>
      </c>
    </row>
    <row r="45" spans="1:8" x14ac:dyDescent="0.25">
      <c r="A45" s="69">
        <v>343</v>
      </c>
      <c r="B45" s="11" t="s">
        <v>405</v>
      </c>
      <c r="C45" s="11" t="s">
        <v>20</v>
      </c>
      <c r="D45" s="11">
        <v>35</v>
      </c>
      <c r="E45" s="91">
        <v>8</v>
      </c>
      <c r="F45" s="18">
        <v>5</v>
      </c>
      <c r="G45" s="96">
        <v>63.86</v>
      </c>
      <c r="H45" s="31">
        <v>600</v>
      </c>
    </row>
    <row r="46" spans="1:8" x14ac:dyDescent="0.25">
      <c r="A46" s="69">
        <v>344</v>
      </c>
      <c r="B46" s="11" t="s">
        <v>406</v>
      </c>
      <c r="C46" s="11" t="s">
        <v>20</v>
      </c>
      <c r="D46" s="11">
        <v>35</v>
      </c>
      <c r="E46" s="91">
        <v>8</v>
      </c>
      <c r="F46" s="18">
        <v>6</v>
      </c>
      <c r="G46" s="96">
        <v>68.67</v>
      </c>
      <c r="H46" s="31">
        <v>436</v>
      </c>
    </row>
    <row r="47" spans="1:8" x14ac:dyDescent="0.25">
      <c r="A47" s="69">
        <v>345</v>
      </c>
      <c r="B47" s="11" t="s">
        <v>407</v>
      </c>
      <c r="C47" s="11" t="s">
        <v>20</v>
      </c>
      <c r="D47" s="11">
        <v>35</v>
      </c>
      <c r="E47" s="91">
        <v>8</v>
      </c>
      <c r="F47" s="18"/>
      <c r="G47" s="96"/>
      <c r="H47" s="31">
        <v>0</v>
      </c>
    </row>
    <row r="48" spans="1:8" ht="6.75" customHeight="1" thickBot="1" x14ac:dyDescent="0.3">
      <c r="A48" s="21"/>
      <c r="B48" s="22"/>
      <c r="C48" s="22"/>
      <c r="D48" s="22"/>
      <c r="E48" s="23"/>
      <c r="F48" s="24"/>
      <c r="G48" s="26"/>
      <c r="H48" s="26"/>
    </row>
    <row r="50" spans="1:7" x14ac:dyDescent="0.25">
      <c r="A50" s="1" t="s">
        <v>0</v>
      </c>
      <c r="B50" s="1" t="s">
        <v>367</v>
      </c>
    </row>
    <row r="51" spans="1:7" x14ac:dyDescent="0.25">
      <c r="A51" s="1"/>
      <c r="B51" s="2" t="s">
        <v>105</v>
      </c>
    </row>
    <row r="52" spans="1:7" x14ac:dyDescent="0.25">
      <c r="A52" s="255"/>
      <c r="B52" s="1" t="s">
        <v>95</v>
      </c>
    </row>
    <row r="53" spans="1:7" x14ac:dyDescent="0.25">
      <c r="A53" s="1"/>
      <c r="B53" s="1" t="s">
        <v>4</v>
      </c>
    </row>
    <row r="54" spans="1:7" ht="15.75" thickBot="1" x14ac:dyDescent="0.3">
      <c r="A54" s="1"/>
      <c r="B54" s="2" t="s">
        <v>346</v>
      </c>
    </row>
    <row r="55" spans="1:7" ht="15.75" thickBot="1" x14ac:dyDescent="0.3">
      <c r="A55" s="4" t="s">
        <v>6</v>
      </c>
      <c r="B55" s="5" t="s">
        <v>7</v>
      </c>
      <c r="C55" s="168" t="s">
        <v>50</v>
      </c>
      <c r="D55" s="5" t="s">
        <v>9</v>
      </c>
      <c r="E55" s="33" t="s">
        <v>10</v>
      </c>
      <c r="F55" s="8" t="s">
        <v>13</v>
      </c>
      <c r="G55" s="9" t="s">
        <v>14</v>
      </c>
    </row>
    <row r="56" spans="1:7" x14ac:dyDescent="0.25">
      <c r="A56" s="178">
        <v>407</v>
      </c>
      <c r="B56" s="11" t="s">
        <v>375</v>
      </c>
      <c r="C56" s="11" t="s">
        <v>20</v>
      </c>
      <c r="D56" s="11">
        <v>80</v>
      </c>
      <c r="E56" s="106">
        <v>1</v>
      </c>
      <c r="F56" s="256" t="s">
        <v>436</v>
      </c>
      <c r="G56" s="30">
        <v>508</v>
      </c>
    </row>
    <row r="57" spans="1:7" x14ac:dyDescent="0.25">
      <c r="A57" s="69">
        <v>403</v>
      </c>
      <c r="B57" s="11" t="s">
        <v>374</v>
      </c>
      <c r="C57" s="11" t="s">
        <v>20</v>
      </c>
      <c r="D57" s="11">
        <v>70</v>
      </c>
      <c r="E57" s="107">
        <v>1</v>
      </c>
      <c r="F57" s="113" t="s">
        <v>410</v>
      </c>
      <c r="G57" s="31">
        <v>43</v>
      </c>
    </row>
    <row r="58" spans="1:7" x14ac:dyDescent="0.25">
      <c r="A58" s="69">
        <v>404</v>
      </c>
      <c r="B58" s="11" t="s">
        <v>373</v>
      </c>
      <c r="C58" s="11" t="s">
        <v>20</v>
      </c>
      <c r="D58" s="11">
        <v>70</v>
      </c>
      <c r="E58" s="107">
        <v>1</v>
      </c>
      <c r="F58" s="113" t="s">
        <v>411</v>
      </c>
      <c r="G58" s="31">
        <v>135</v>
      </c>
    </row>
    <row r="59" spans="1:7" x14ac:dyDescent="0.25">
      <c r="A59" s="69">
        <v>405</v>
      </c>
      <c r="B59" s="11" t="s">
        <v>372</v>
      </c>
      <c r="C59" s="11" t="s">
        <v>20</v>
      </c>
      <c r="D59" s="11">
        <v>70</v>
      </c>
      <c r="E59" s="107">
        <v>1</v>
      </c>
      <c r="F59" s="113" t="s">
        <v>412</v>
      </c>
      <c r="G59" s="31">
        <v>588</v>
      </c>
    </row>
    <row r="60" spans="1:7" x14ac:dyDescent="0.25">
      <c r="A60" s="69">
        <v>176</v>
      </c>
      <c r="B60" s="11" t="s">
        <v>371</v>
      </c>
      <c r="C60" s="11" t="s">
        <v>22</v>
      </c>
      <c r="D60" s="11">
        <v>65</v>
      </c>
      <c r="E60" s="107">
        <v>1</v>
      </c>
      <c r="F60" s="113" t="s">
        <v>413</v>
      </c>
      <c r="G60" s="31">
        <v>416</v>
      </c>
    </row>
    <row r="61" spans="1:7" x14ac:dyDescent="0.25">
      <c r="A61" s="69">
        <v>399</v>
      </c>
      <c r="B61" s="11" t="s">
        <v>370</v>
      </c>
      <c r="C61" s="11" t="s">
        <v>20</v>
      </c>
      <c r="D61" s="11">
        <v>65</v>
      </c>
      <c r="E61" s="107">
        <v>1</v>
      </c>
      <c r="F61" s="113" t="s">
        <v>414</v>
      </c>
      <c r="G61" s="31">
        <v>791</v>
      </c>
    </row>
    <row r="62" spans="1:7" x14ac:dyDescent="0.25">
      <c r="A62" s="69">
        <v>177</v>
      </c>
      <c r="B62" s="11" t="s">
        <v>369</v>
      </c>
      <c r="C62" s="11" t="s">
        <v>22</v>
      </c>
      <c r="D62" s="11">
        <v>65</v>
      </c>
      <c r="E62" s="107">
        <v>1</v>
      </c>
      <c r="F62" s="113" t="s">
        <v>415</v>
      </c>
      <c r="G62" s="31">
        <v>409</v>
      </c>
    </row>
    <row r="63" spans="1:7" x14ac:dyDescent="0.25">
      <c r="A63" s="69">
        <v>174</v>
      </c>
      <c r="B63" s="11" t="s">
        <v>379</v>
      </c>
      <c r="C63" s="11" t="s">
        <v>22</v>
      </c>
      <c r="D63" s="11">
        <v>60</v>
      </c>
      <c r="E63" s="107">
        <v>2</v>
      </c>
      <c r="F63" s="113"/>
      <c r="G63" s="31">
        <v>0</v>
      </c>
    </row>
    <row r="64" spans="1:7" x14ac:dyDescent="0.25">
      <c r="A64" s="69">
        <v>395</v>
      </c>
      <c r="B64" s="11" t="s">
        <v>378</v>
      </c>
      <c r="C64" s="11" t="s">
        <v>20</v>
      </c>
      <c r="D64" s="11">
        <v>60</v>
      </c>
      <c r="E64" s="107">
        <v>2</v>
      </c>
      <c r="F64" s="193" t="s">
        <v>437</v>
      </c>
      <c r="G64" s="31">
        <v>260</v>
      </c>
    </row>
    <row r="65" spans="1:7" x14ac:dyDescent="0.25">
      <c r="A65" s="69">
        <v>464</v>
      </c>
      <c r="B65" s="11" t="s">
        <v>377</v>
      </c>
      <c r="C65" s="11" t="s">
        <v>171</v>
      </c>
      <c r="D65" s="11">
        <v>60</v>
      </c>
      <c r="E65" s="107">
        <v>2</v>
      </c>
      <c r="F65" s="193" t="s">
        <v>438</v>
      </c>
      <c r="G65" s="31">
        <v>758</v>
      </c>
    </row>
    <row r="66" spans="1:7" x14ac:dyDescent="0.25">
      <c r="A66" s="69">
        <v>467</v>
      </c>
      <c r="B66" s="11" t="s">
        <v>376</v>
      </c>
      <c r="C66" s="11" t="s">
        <v>20</v>
      </c>
      <c r="D66" s="11">
        <v>60</v>
      </c>
      <c r="E66" s="107">
        <v>2</v>
      </c>
      <c r="F66" s="113" t="s">
        <v>417</v>
      </c>
      <c r="G66" s="31">
        <v>443</v>
      </c>
    </row>
    <row r="67" spans="1:7" x14ac:dyDescent="0.25">
      <c r="A67" s="69">
        <v>389</v>
      </c>
      <c r="B67" s="11" t="s">
        <v>380</v>
      </c>
      <c r="C67" s="11" t="s">
        <v>20</v>
      </c>
      <c r="D67" s="11">
        <v>55</v>
      </c>
      <c r="E67" s="107">
        <v>2</v>
      </c>
      <c r="F67" s="193" t="s">
        <v>439</v>
      </c>
      <c r="G67" s="31">
        <v>621</v>
      </c>
    </row>
    <row r="68" spans="1:7" x14ac:dyDescent="0.25">
      <c r="A68" s="69">
        <v>390</v>
      </c>
      <c r="B68" s="11" t="s">
        <v>381</v>
      </c>
      <c r="C68" s="11" t="s">
        <v>20</v>
      </c>
      <c r="D68" s="11">
        <v>55</v>
      </c>
      <c r="E68" s="107">
        <v>2</v>
      </c>
      <c r="F68" s="113" t="s">
        <v>418</v>
      </c>
      <c r="G68" s="31">
        <v>493</v>
      </c>
    </row>
    <row r="69" spans="1:7" x14ac:dyDescent="0.25">
      <c r="A69" s="69">
        <v>392</v>
      </c>
      <c r="B69" s="11" t="s">
        <v>382</v>
      </c>
      <c r="C69" s="11" t="s">
        <v>20</v>
      </c>
      <c r="D69" s="11">
        <v>55</v>
      </c>
      <c r="E69" s="107">
        <v>2</v>
      </c>
      <c r="F69" s="193" t="s">
        <v>440</v>
      </c>
      <c r="G69" s="31">
        <v>431</v>
      </c>
    </row>
    <row r="70" spans="1:7" x14ac:dyDescent="0.25">
      <c r="A70" s="69">
        <v>171</v>
      </c>
      <c r="B70" s="11" t="s">
        <v>383</v>
      </c>
      <c r="C70" s="11" t="s">
        <v>22</v>
      </c>
      <c r="D70" s="11">
        <v>55</v>
      </c>
      <c r="E70" s="107">
        <v>2</v>
      </c>
      <c r="F70" s="113" t="s">
        <v>419</v>
      </c>
      <c r="G70" s="31">
        <v>505</v>
      </c>
    </row>
    <row r="71" spans="1:7" x14ac:dyDescent="0.25">
      <c r="A71" s="69">
        <v>394</v>
      </c>
      <c r="B71" s="11" t="s">
        <v>384</v>
      </c>
      <c r="C71" s="11" t="s">
        <v>20</v>
      </c>
      <c r="D71" s="11">
        <v>55</v>
      </c>
      <c r="E71" s="107">
        <v>2</v>
      </c>
      <c r="F71" s="113" t="s">
        <v>420</v>
      </c>
      <c r="G71" s="31">
        <v>590</v>
      </c>
    </row>
    <row r="72" spans="1:7" x14ac:dyDescent="0.25">
      <c r="A72" s="69">
        <v>373</v>
      </c>
      <c r="B72" s="11" t="s">
        <v>385</v>
      </c>
      <c r="C72" s="11" t="s">
        <v>20</v>
      </c>
      <c r="D72" s="11">
        <v>50</v>
      </c>
      <c r="E72" s="107">
        <v>3</v>
      </c>
      <c r="F72" s="113" t="s">
        <v>421</v>
      </c>
      <c r="G72" s="31">
        <v>715</v>
      </c>
    </row>
    <row r="73" spans="1:7" x14ac:dyDescent="0.25">
      <c r="A73" s="69">
        <v>377</v>
      </c>
      <c r="B73" s="11" t="s">
        <v>386</v>
      </c>
      <c r="C73" s="11" t="s">
        <v>20</v>
      </c>
      <c r="D73" s="11">
        <v>50</v>
      </c>
      <c r="E73" s="107">
        <v>3</v>
      </c>
      <c r="F73" s="113" t="s">
        <v>422</v>
      </c>
      <c r="G73" s="31">
        <v>172</v>
      </c>
    </row>
    <row r="74" spans="1:7" x14ac:dyDescent="0.25">
      <c r="A74" s="69">
        <v>378</v>
      </c>
      <c r="B74" s="11" t="s">
        <v>387</v>
      </c>
      <c r="C74" s="11" t="s">
        <v>20</v>
      </c>
      <c r="D74" s="11">
        <v>50</v>
      </c>
      <c r="E74" s="107">
        <v>3</v>
      </c>
      <c r="F74" s="113" t="s">
        <v>423</v>
      </c>
      <c r="G74" s="31">
        <v>704</v>
      </c>
    </row>
    <row r="75" spans="1:7" x14ac:dyDescent="0.25">
      <c r="A75" s="69">
        <v>380</v>
      </c>
      <c r="B75" s="11" t="s">
        <v>388</v>
      </c>
      <c r="C75" s="11" t="s">
        <v>20</v>
      </c>
      <c r="D75" s="11">
        <v>50</v>
      </c>
      <c r="E75" s="107">
        <v>3</v>
      </c>
      <c r="F75" s="113" t="s">
        <v>424</v>
      </c>
      <c r="G75" s="31">
        <v>821</v>
      </c>
    </row>
    <row r="76" spans="1:7" x14ac:dyDescent="0.25">
      <c r="A76" s="69">
        <v>166</v>
      </c>
      <c r="B76" s="11" t="s">
        <v>389</v>
      </c>
      <c r="C76" s="11" t="s">
        <v>22</v>
      </c>
      <c r="D76" s="11">
        <v>50</v>
      </c>
      <c r="E76" s="107">
        <v>3</v>
      </c>
      <c r="F76" s="113" t="s">
        <v>425</v>
      </c>
      <c r="G76" s="31">
        <v>803</v>
      </c>
    </row>
    <row r="77" spans="1:7" x14ac:dyDescent="0.25">
      <c r="A77" s="69">
        <v>383</v>
      </c>
      <c r="B77" s="11" t="s">
        <v>390</v>
      </c>
      <c r="C77" s="11" t="s">
        <v>20</v>
      </c>
      <c r="D77" s="11">
        <v>50</v>
      </c>
      <c r="E77" s="107">
        <v>3</v>
      </c>
      <c r="F77" s="113"/>
      <c r="G77" s="31">
        <v>0</v>
      </c>
    </row>
    <row r="78" spans="1:7" x14ac:dyDescent="0.25">
      <c r="A78" s="69">
        <v>168</v>
      </c>
      <c r="B78" s="11" t="s">
        <v>391</v>
      </c>
      <c r="C78" s="11" t="s">
        <v>22</v>
      </c>
      <c r="D78" s="11">
        <v>50</v>
      </c>
      <c r="E78" s="107">
        <v>3</v>
      </c>
      <c r="F78" s="113"/>
      <c r="G78" s="31">
        <v>0</v>
      </c>
    </row>
    <row r="79" spans="1:7" x14ac:dyDescent="0.25">
      <c r="A79" s="69">
        <v>386</v>
      </c>
      <c r="B79" s="11" t="s">
        <v>392</v>
      </c>
      <c r="C79" s="11" t="s">
        <v>20</v>
      </c>
      <c r="D79" s="11">
        <v>50</v>
      </c>
      <c r="E79" s="107">
        <v>3</v>
      </c>
      <c r="F79" s="113" t="s">
        <v>426</v>
      </c>
      <c r="G79" s="31">
        <v>293</v>
      </c>
    </row>
    <row r="80" spans="1:7" x14ac:dyDescent="0.25">
      <c r="A80" s="69">
        <v>387</v>
      </c>
      <c r="B80" s="11" t="s">
        <v>393</v>
      </c>
      <c r="C80" s="11" t="s">
        <v>20</v>
      </c>
      <c r="D80" s="11">
        <v>50</v>
      </c>
      <c r="E80" s="107">
        <v>3</v>
      </c>
      <c r="F80" s="113"/>
      <c r="G80" s="31">
        <v>0</v>
      </c>
    </row>
    <row r="81" spans="1:7" x14ac:dyDescent="0.25">
      <c r="A81" s="69">
        <v>362</v>
      </c>
      <c r="B81" s="11" t="s">
        <v>394</v>
      </c>
      <c r="C81" s="11" t="s">
        <v>20</v>
      </c>
      <c r="D81" s="11">
        <v>45</v>
      </c>
      <c r="E81" s="107">
        <v>4</v>
      </c>
      <c r="F81" s="113" t="s">
        <v>427</v>
      </c>
      <c r="G81" s="31">
        <v>628</v>
      </c>
    </row>
    <row r="82" spans="1:7" x14ac:dyDescent="0.25">
      <c r="A82" s="69">
        <v>363</v>
      </c>
      <c r="B82" s="11" t="s">
        <v>117</v>
      </c>
      <c r="C82" s="11" t="s">
        <v>20</v>
      </c>
      <c r="D82" s="11">
        <v>45</v>
      </c>
      <c r="E82" s="107">
        <v>4</v>
      </c>
      <c r="F82" s="193" t="s">
        <v>441</v>
      </c>
      <c r="G82" s="31">
        <v>490</v>
      </c>
    </row>
    <row r="83" spans="1:7" x14ac:dyDescent="0.25">
      <c r="A83" s="69">
        <v>365</v>
      </c>
      <c r="B83" s="11" t="s">
        <v>395</v>
      </c>
      <c r="C83" s="11" t="s">
        <v>20</v>
      </c>
      <c r="D83" s="11">
        <v>45</v>
      </c>
      <c r="E83" s="107">
        <v>4</v>
      </c>
      <c r="F83" s="113"/>
      <c r="G83" s="31">
        <v>0</v>
      </c>
    </row>
    <row r="84" spans="1:7" x14ac:dyDescent="0.25">
      <c r="A84" s="69">
        <v>368</v>
      </c>
      <c r="B84" s="11" t="s">
        <v>396</v>
      </c>
      <c r="C84" s="11" t="s">
        <v>20</v>
      </c>
      <c r="D84" s="11">
        <v>45</v>
      </c>
      <c r="E84" s="107">
        <v>4</v>
      </c>
      <c r="F84" s="113" t="s">
        <v>428</v>
      </c>
      <c r="G84" s="31">
        <v>672</v>
      </c>
    </row>
    <row r="85" spans="1:7" x14ac:dyDescent="0.25">
      <c r="A85" s="69">
        <v>205</v>
      </c>
      <c r="B85" s="11" t="s">
        <v>397</v>
      </c>
      <c r="C85" s="11" t="s">
        <v>18</v>
      </c>
      <c r="D85" s="11">
        <v>45</v>
      </c>
      <c r="E85" s="107">
        <v>4</v>
      </c>
      <c r="F85" s="113" t="s">
        <v>429</v>
      </c>
      <c r="G85" s="31">
        <v>152</v>
      </c>
    </row>
    <row r="86" spans="1:7" x14ac:dyDescent="0.25">
      <c r="A86" s="69">
        <v>163</v>
      </c>
      <c r="B86" s="11" t="s">
        <v>398</v>
      </c>
      <c r="C86" s="11" t="s">
        <v>22</v>
      </c>
      <c r="D86" s="11">
        <v>45</v>
      </c>
      <c r="E86" s="107">
        <v>4</v>
      </c>
      <c r="F86" s="113" t="s">
        <v>430</v>
      </c>
      <c r="G86" s="31">
        <v>344</v>
      </c>
    </row>
    <row r="87" spans="1:7" x14ac:dyDescent="0.25">
      <c r="A87" s="69">
        <v>447</v>
      </c>
      <c r="B87" s="11" t="s">
        <v>115</v>
      </c>
      <c r="C87" s="11" t="s">
        <v>26</v>
      </c>
      <c r="D87" s="11">
        <v>40</v>
      </c>
      <c r="E87" s="107">
        <v>4</v>
      </c>
      <c r="F87" s="113"/>
      <c r="G87" s="31">
        <v>0</v>
      </c>
    </row>
    <row r="88" spans="1:7" x14ac:dyDescent="0.25">
      <c r="A88" s="69">
        <v>354</v>
      </c>
      <c r="B88" s="11" t="s">
        <v>399</v>
      </c>
      <c r="C88" s="11" t="s">
        <v>20</v>
      </c>
      <c r="D88" s="11">
        <v>40</v>
      </c>
      <c r="E88" s="107">
        <v>4</v>
      </c>
      <c r="F88" s="113"/>
      <c r="G88" s="31">
        <v>0</v>
      </c>
    </row>
    <row r="89" spans="1:7" x14ac:dyDescent="0.25">
      <c r="A89" s="69">
        <v>356</v>
      </c>
      <c r="B89" s="11" t="s">
        <v>400</v>
      </c>
      <c r="C89" s="11" t="s">
        <v>20</v>
      </c>
      <c r="D89" s="11">
        <v>40</v>
      </c>
      <c r="E89" s="107">
        <v>4</v>
      </c>
      <c r="F89" s="193" t="s">
        <v>442</v>
      </c>
      <c r="G89" s="31">
        <v>196</v>
      </c>
    </row>
    <row r="90" spans="1:7" x14ac:dyDescent="0.25">
      <c r="A90" s="69">
        <v>339</v>
      </c>
      <c r="B90" s="11" t="s">
        <v>403</v>
      </c>
      <c r="C90" s="11" t="s">
        <v>20</v>
      </c>
      <c r="D90" s="11">
        <v>35</v>
      </c>
      <c r="E90" s="107">
        <v>5</v>
      </c>
      <c r="F90" s="193" t="s">
        <v>443</v>
      </c>
      <c r="G90" s="31">
        <v>683</v>
      </c>
    </row>
    <row r="91" spans="1:7" x14ac:dyDescent="0.25">
      <c r="A91" s="69">
        <v>158</v>
      </c>
      <c r="B91" s="11" t="s">
        <v>404</v>
      </c>
      <c r="C91" s="11" t="s">
        <v>22</v>
      </c>
      <c r="D91" s="11">
        <v>35</v>
      </c>
      <c r="E91" s="107">
        <v>5</v>
      </c>
      <c r="F91" s="113" t="s">
        <v>431</v>
      </c>
      <c r="G91" s="31">
        <v>604</v>
      </c>
    </row>
    <row r="92" spans="1:7" x14ac:dyDescent="0.25">
      <c r="A92" s="69">
        <v>343</v>
      </c>
      <c r="B92" s="11" t="s">
        <v>405</v>
      </c>
      <c r="C92" s="11" t="s">
        <v>20</v>
      </c>
      <c r="D92" s="11">
        <v>35</v>
      </c>
      <c r="E92" s="107">
        <v>5</v>
      </c>
      <c r="F92" s="113" t="s">
        <v>432</v>
      </c>
      <c r="G92" s="31">
        <v>745</v>
      </c>
    </row>
    <row r="93" spans="1:7" x14ac:dyDescent="0.25">
      <c r="A93" s="69">
        <v>344</v>
      </c>
      <c r="B93" s="11" t="s">
        <v>406</v>
      </c>
      <c r="C93" s="11" t="s">
        <v>20</v>
      </c>
      <c r="D93" s="11">
        <v>35</v>
      </c>
      <c r="E93" s="107">
        <v>5</v>
      </c>
      <c r="F93" s="113" t="s">
        <v>433</v>
      </c>
      <c r="G93" s="31">
        <v>540</v>
      </c>
    </row>
    <row r="94" spans="1:7" x14ac:dyDescent="0.25">
      <c r="A94" s="69">
        <v>345</v>
      </c>
      <c r="B94" s="11" t="s">
        <v>407</v>
      </c>
      <c r="C94" s="11" t="s">
        <v>20</v>
      </c>
      <c r="D94" s="11">
        <v>35</v>
      </c>
      <c r="E94" s="107">
        <v>5</v>
      </c>
      <c r="F94" s="113"/>
      <c r="G94" s="31">
        <v>0</v>
      </c>
    </row>
    <row r="95" spans="1:7" x14ac:dyDescent="0.25">
      <c r="A95" s="69">
        <v>332</v>
      </c>
      <c r="B95" s="11" t="s">
        <v>401</v>
      </c>
      <c r="C95" s="11" t="s">
        <v>20</v>
      </c>
      <c r="D95" s="11">
        <v>30</v>
      </c>
      <c r="E95" s="107">
        <v>5</v>
      </c>
      <c r="F95" s="113" t="s">
        <v>434</v>
      </c>
      <c r="G95" s="31">
        <v>596</v>
      </c>
    </row>
    <row r="96" spans="1:7" x14ac:dyDescent="0.25">
      <c r="A96" s="69">
        <v>333</v>
      </c>
      <c r="B96" s="11" t="s">
        <v>402</v>
      </c>
      <c r="C96" s="11" t="s">
        <v>20</v>
      </c>
      <c r="D96" s="11">
        <v>30</v>
      </c>
      <c r="E96" s="107">
        <v>5</v>
      </c>
      <c r="F96" s="113" t="s">
        <v>435</v>
      </c>
      <c r="G96" s="31">
        <v>606</v>
      </c>
    </row>
    <row r="97" spans="1:8" ht="6.75" customHeight="1" thickBot="1" x14ac:dyDescent="0.3">
      <c r="A97" s="21"/>
      <c r="B97" s="22"/>
      <c r="C97" s="22"/>
      <c r="D97" s="22"/>
      <c r="E97" s="108"/>
      <c r="F97" s="205"/>
      <c r="G97" s="26"/>
    </row>
    <row r="98" spans="1:8" x14ac:dyDescent="0.25">
      <c r="F98" s="206"/>
    </row>
    <row r="99" spans="1:8" x14ac:dyDescent="0.25">
      <c r="A99" s="1" t="s">
        <v>0</v>
      </c>
      <c r="B99" s="1" t="s">
        <v>367</v>
      </c>
      <c r="H99" s="179"/>
    </row>
    <row r="100" spans="1:8" x14ac:dyDescent="0.25">
      <c r="A100" s="1"/>
      <c r="B100" s="2" t="s">
        <v>63</v>
      </c>
      <c r="H100" s="179"/>
    </row>
    <row r="101" spans="1:8" x14ac:dyDescent="0.25">
      <c r="A101" s="1"/>
      <c r="B101" s="1" t="s">
        <v>95</v>
      </c>
      <c r="H101" s="179"/>
    </row>
    <row r="102" spans="1:8" x14ac:dyDescent="0.25">
      <c r="A102" s="1"/>
      <c r="B102" s="1" t="s">
        <v>55</v>
      </c>
      <c r="H102" s="179"/>
    </row>
    <row r="103" spans="1:8" ht="15.75" thickBot="1" x14ac:dyDescent="0.3">
      <c r="A103" s="1"/>
      <c r="B103" s="2" t="s">
        <v>444</v>
      </c>
      <c r="H103" s="179"/>
    </row>
    <row r="104" spans="1:8" ht="15.75" thickBot="1" x14ac:dyDescent="0.3">
      <c r="A104" s="4" t="s">
        <v>6</v>
      </c>
      <c r="B104" s="5" t="s">
        <v>7</v>
      </c>
      <c r="C104" s="5" t="s">
        <v>8</v>
      </c>
      <c r="D104" s="5" t="s">
        <v>9</v>
      </c>
      <c r="E104" s="33" t="s">
        <v>10</v>
      </c>
      <c r="F104" s="8" t="s">
        <v>13</v>
      </c>
      <c r="G104" s="9" t="s">
        <v>14</v>
      </c>
    </row>
    <row r="105" spans="1:8" x14ac:dyDescent="0.25">
      <c r="A105" s="178">
        <v>407</v>
      </c>
      <c r="B105" s="11" t="s">
        <v>375</v>
      </c>
      <c r="C105" s="11" t="s">
        <v>20</v>
      </c>
      <c r="D105" s="11">
        <v>80</v>
      </c>
      <c r="E105" s="106">
        <v>1</v>
      </c>
      <c r="F105" s="112" t="s">
        <v>445</v>
      </c>
      <c r="G105" s="30">
        <v>686</v>
      </c>
    </row>
    <row r="106" spans="1:8" x14ac:dyDescent="0.25">
      <c r="A106" s="69">
        <v>403</v>
      </c>
      <c r="B106" s="11" t="s">
        <v>374</v>
      </c>
      <c r="C106" s="11" t="s">
        <v>20</v>
      </c>
      <c r="D106" s="11">
        <v>70</v>
      </c>
      <c r="E106" s="107">
        <v>1</v>
      </c>
      <c r="F106" s="113" t="s">
        <v>446</v>
      </c>
      <c r="G106" s="31">
        <v>176</v>
      </c>
    </row>
    <row r="107" spans="1:8" x14ac:dyDescent="0.25">
      <c r="A107" s="69">
        <v>404</v>
      </c>
      <c r="B107" s="11" t="s">
        <v>373</v>
      </c>
      <c r="C107" s="11" t="s">
        <v>20</v>
      </c>
      <c r="D107" s="11">
        <v>70</v>
      </c>
      <c r="E107" s="107">
        <v>1</v>
      </c>
      <c r="F107" s="113" t="s">
        <v>447</v>
      </c>
      <c r="G107" s="31">
        <v>266</v>
      </c>
    </row>
    <row r="108" spans="1:8" x14ac:dyDescent="0.25">
      <c r="A108" s="69">
        <v>405</v>
      </c>
      <c r="B108" s="11" t="s">
        <v>372</v>
      </c>
      <c r="C108" s="11" t="s">
        <v>20</v>
      </c>
      <c r="D108" s="11">
        <v>70</v>
      </c>
      <c r="E108" s="107">
        <v>1</v>
      </c>
      <c r="F108" s="193" t="s">
        <v>473</v>
      </c>
      <c r="G108" s="31">
        <v>706</v>
      </c>
    </row>
    <row r="109" spans="1:8" x14ac:dyDescent="0.25">
      <c r="A109" s="69">
        <v>176</v>
      </c>
      <c r="B109" s="11" t="s">
        <v>371</v>
      </c>
      <c r="C109" s="11" t="s">
        <v>22</v>
      </c>
      <c r="D109" s="11">
        <v>65</v>
      </c>
      <c r="E109" s="107">
        <v>1</v>
      </c>
      <c r="F109" s="113" t="s">
        <v>449</v>
      </c>
      <c r="G109" s="31">
        <v>560</v>
      </c>
    </row>
    <row r="110" spans="1:8" x14ac:dyDescent="0.25">
      <c r="A110" s="69">
        <v>399</v>
      </c>
      <c r="B110" s="11" t="s">
        <v>370</v>
      </c>
      <c r="C110" s="11" t="s">
        <v>20</v>
      </c>
      <c r="D110" s="11">
        <v>65</v>
      </c>
      <c r="E110" s="107">
        <v>1</v>
      </c>
      <c r="F110" s="113" t="s">
        <v>450</v>
      </c>
      <c r="G110" s="31">
        <v>1000</v>
      </c>
    </row>
    <row r="111" spans="1:8" x14ac:dyDescent="0.25">
      <c r="A111" s="69">
        <v>177</v>
      </c>
      <c r="B111" s="11" t="s">
        <v>369</v>
      </c>
      <c r="C111" s="11" t="s">
        <v>22</v>
      </c>
      <c r="D111" s="11">
        <v>65</v>
      </c>
      <c r="E111" s="107">
        <v>1</v>
      </c>
      <c r="F111" s="113" t="s">
        <v>451</v>
      </c>
      <c r="G111" s="31">
        <v>564</v>
      </c>
    </row>
    <row r="112" spans="1:8" x14ac:dyDescent="0.25">
      <c r="A112" s="69">
        <v>174</v>
      </c>
      <c r="B112" s="11" t="s">
        <v>379</v>
      </c>
      <c r="C112" s="11" t="s">
        <v>22</v>
      </c>
      <c r="D112" s="11">
        <v>60</v>
      </c>
      <c r="E112" s="107">
        <v>2</v>
      </c>
      <c r="F112" s="113"/>
      <c r="G112" s="31">
        <v>0</v>
      </c>
    </row>
    <row r="113" spans="1:7" x14ac:dyDescent="0.25">
      <c r="A113" s="69">
        <v>395</v>
      </c>
      <c r="B113" s="11" t="s">
        <v>378</v>
      </c>
      <c r="C113" s="11" t="s">
        <v>20</v>
      </c>
      <c r="D113" s="11">
        <v>60</v>
      </c>
      <c r="E113" s="107">
        <v>2</v>
      </c>
      <c r="F113" s="113" t="s">
        <v>452</v>
      </c>
      <c r="G113" s="31">
        <v>315</v>
      </c>
    </row>
    <row r="114" spans="1:7" x14ac:dyDescent="0.25">
      <c r="A114" s="69">
        <v>464</v>
      </c>
      <c r="B114" s="11" t="s">
        <v>377</v>
      </c>
      <c r="C114" s="11" t="s">
        <v>171</v>
      </c>
      <c r="D114" s="11">
        <v>60</v>
      </c>
      <c r="E114" s="107">
        <v>2</v>
      </c>
      <c r="F114" s="113" t="s">
        <v>453</v>
      </c>
      <c r="G114" s="31">
        <v>865</v>
      </c>
    </row>
    <row r="115" spans="1:7" x14ac:dyDescent="0.25">
      <c r="A115" s="69">
        <v>467</v>
      </c>
      <c r="B115" s="11" t="s">
        <v>376</v>
      </c>
      <c r="C115" s="11" t="s">
        <v>20</v>
      </c>
      <c r="D115" s="11">
        <v>60</v>
      </c>
      <c r="E115" s="107">
        <v>2</v>
      </c>
      <c r="F115" s="113" t="s">
        <v>454</v>
      </c>
      <c r="G115" s="31">
        <v>500</v>
      </c>
    </row>
    <row r="116" spans="1:7" x14ac:dyDescent="0.25">
      <c r="A116" s="69">
        <v>389</v>
      </c>
      <c r="B116" s="11" t="s">
        <v>380</v>
      </c>
      <c r="C116" s="11" t="s">
        <v>20</v>
      </c>
      <c r="D116" s="11">
        <v>55</v>
      </c>
      <c r="E116" s="107">
        <v>2</v>
      </c>
      <c r="F116" s="113" t="s">
        <v>455</v>
      </c>
      <c r="G116" s="31">
        <v>725</v>
      </c>
    </row>
    <row r="117" spans="1:7" x14ac:dyDescent="0.25">
      <c r="A117" s="69">
        <v>390</v>
      </c>
      <c r="B117" s="11" t="s">
        <v>381</v>
      </c>
      <c r="C117" s="11" t="s">
        <v>20</v>
      </c>
      <c r="D117" s="11">
        <v>55</v>
      </c>
      <c r="E117" s="107">
        <v>2</v>
      </c>
      <c r="F117" s="193" t="s">
        <v>474</v>
      </c>
      <c r="G117" s="31">
        <v>519</v>
      </c>
    </row>
    <row r="118" spans="1:7" x14ac:dyDescent="0.25">
      <c r="A118" s="69">
        <v>392</v>
      </c>
      <c r="B118" s="11" t="s">
        <v>382</v>
      </c>
      <c r="C118" s="11" t="s">
        <v>20</v>
      </c>
      <c r="D118" s="11">
        <v>55</v>
      </c>
      <c r="E118" s="107">
        <v>2</v>
      </c>
      <c r="F118" s="193" t="s">
        <v>475</v>
      </c>
      <c r="G118" s="31">
        <v>539</v>
      </c>
    </row>
    <row r="119" spans="1:7" x14ac:dyDescent="0.25">
      <c r="A119" s="69">
        <v>171</v>
      </c>
      <c r="B119" s="11" t="s">
        <v>383</v>
      </c>
      <c r="C119" s="11" t="s">
        <v>22</v>
      </c>
      <c r="D119" s="11">
        <v>55</v>
      </c>
      <c r="E119" s="107">
        <v>2</v>
      </c>
      <c r="F119" s="113" t="s">
        <v>456</v>
      </c>
      <c r="G119" s="31">
        <v>596</v>
      </c>
    </row>
    <row r="120" spans="1:7" x14ac:dyDescent="0.25">
      <c r="A120" s="69">
        <v>394</v>
      </c>
      <c r="B120" s="11" t="s">
        <v>384</v>
      </c>
      <c r="C120" s="11" t="s">
        <v>20</v>
      </c>
      <c r="D120" s="11">
        <v>55</v>
      </c>
      <c r="E120" s="107">
        <v>2</v>
      </c>
      <c r="F120" s="113" t="s">
        <v>457</v>
      </c>
      <c r="G120" s="31">
        <v>714</v>
      </c>
    </row>
    <row r="121" spans="1:7" x14ac:dyDescent="0.25">
      <c r="A121" s="69">
        <v>373</v>
      </c>
      <c r="B121" s="11" t="s">
        <v>385</v>
      </c>
      <c r="C121" s="11" t="s">
        <v>20</v>
      </c>
      <c r="D121" s="11">
        <v>50</v>
      </c>
      <c r="E121" s="107">
        <v>3</v>
      </c>
      <c r="F121" s="193" t="s">
        <v>476</v>
      </c>
      <c r="G121" s="31">
        <v>818</v>
      </c>
    </row>
    <row r="122" spans="1:7" x14ac:dyDescent="0.25">
      <c r="A122" s="69">
        <v>377</v>
      </c>
      <c r="B122" s="11" t="s">
        <v>386</v>
      </c>
      <c r="C122" s="11" t="s">
        <v>20</v>
      </c>
      <c r="D122" s="11">
        <v>50</v>
      </c>
      <c r="E122" s="107">
        <v>3</v>
      </c>
      <c r="F122" s="113" t="s">
        <v>458</v>
      </c>
      <c r="G122" s="31">
        <v>192</v>
      </c>
    </row>
    <row r="123" spans="1:7" x14ac:dyDescent="0.25">
      <c r="A123" s="69">
        <v>378</v>
      </c>
      <c r="B123" s="11" t="s">
        <v>387</v>
      </c>
      <c r="C123" s="11" t="s">
        <v>20</v>
      </c>
      <c r="D123" s="11">
        <v>50</v>
      </c>
      <c r="E123" s="107">
        <v>3</v>
      </c>
      <c r="F123" s="193" t="s">
        <v>477</v>
      </c>
      <c r="G123" s="31">
        <v>798</v>
      </c>
    </row>
    <row r="124" spans="1:7" x14ac:dyDescent="0.25">
      <c r="A124" s="69">
        <v>380</v>
      </c>
      <c r="B124" s="11" t="s">
        <v>388</v>
      </c>
      <c r="C124" s="11" t="s">
        <v>20</v>
      </c>
      <c r="D124" s="11">
        <v>50</v>
      </c>
      <c r="E124" s="107">
        <v>3</v>
      </c>
      <c r="F124" s="113" t="s">
        <v>459</v>
      </c>
      <c r="G124" s="31">
        <v>969</v>
      </c>
    </row>
    <row r="125" spans="1:7" x14ac:dyDescent="0.25">
      <c r="A125" s="69">
        <v>166</v>
      </c>
      <c r="B125" s="11" t="s">
        <v>389</v>
      </c>
      <c r="C125" s="11" t="s">
        <v>22</v>
      </c>
      <c r="D125" s="11">
        <v>50</v>
      </c>
      <c r="E125" s="107">
        <v>3</v>
      </c>
      <c r="F125" s="113" t="s">
        <v>460</v>
      </c>
      <c r="G125" s="31">
        <v>954</v>
      </c>
    </row>
    <row r="126" spans="1:7" x14ac:dyDescent="0.25">
      <c r="A126" s="69">
        <v>383</v>
      </c>
      <c r="B126" s="11" t="s">
        <v>390</v>
      </c>
      <c r="C126" s="11" t="s">
        <v>20</v>
      </c>
      <c r="D126" s="11">
        <v>50</v>
      </c>
      <c r="E126" s="107">
        <v>3</v>
      </c>
      <c r="F126" s="113"/>
      <c r="G126" s="31">
        <v>0</v>
      </c>
    </row>
    <row r="127" spans="1:7" x14ac:dyDescent="0.25">
      <c r="A127" s="69">
        <v>168</v>
      </c>
      <c r="B127" s="11" t="s">
        <v>391</v>
      </c>
      <c r="C127" s="11" t="s">
        <v>22</v>
      </c>
      <c r="D127" s="11">
        <v>50</v>
      </c>
      <c r="E127" s="107">
        <v>3</v>
      </c>
      <c r="F127" s="113"/>
      <c r="G127" s="31">
        <v>0</v>
      </c>
    </row>
    <row r="128" spans="1:7" x14ac:dyDescent="0.25">
      <c r="A128" s="69">
        <v>386</v>
      </c>
      <c r="B128" s="11" t="s">
        <v>392</v>
      </c>
      <c r="C128" s="11" t="s">
        <v>20</v>
      </c>
      <c r="D128" s="11">
        <v>50</v>
      </c>
      <c r="E128" s="107">
        <v>3</v>
      </c>
      <c r="F128" s="113" t="s">
        <v>461</v>
      </c>
      <c r="G128" s="31">
        <v>312</v>
      </c>
    </row>
    <row r="129" spans="1:7" x14ac:dyDescent="0.25">
      <c r="A129" s="69">
        <v>387</v>
      </c>
      <c r="B129" s="11" t="s">
        <v>393</v>
      </c>
      <c r="C129" s="11" t="s">
        <v>20</v>
      </c>
      <c r="D129" s="11">
        <v>50</v>
      </c>
      <c r="E129" s="107">
        <v>3</v>
      </c>
      <c r="F129" s="113"/>
      <c r="G129" s="31">
        <v>0</v>
      </c>
    </row>
    <row r="130" spans="1:7" x14ac:dyDescent="0.25">
      <c r="A130" s="69">
        <v>362</v>
      </c>
      <c r="B130" s="11" t="s">
        <v>394</v>
      </c>
      <c r="C130" s="11" t="s">
        <v>20</v>
      </c>
      <c r="D130" s="11">
        <v>45</v>
      </c>
      <c r="E130" s="107">
        <v>4</v>
      </c>
      <c r="F130" s="113" t="s">
        <v>462</v>
      </c>
      <c r="G130" s="31">
        <v>722</v>
      </c>
    </row>
    <row r="131" spans="1:7" x14ac:dyDescent="0.25">
      <c r="A131" s="69">
        <v>363</v>
      </c>
      <c r="B131" s="11" t="s">
        <v>117</v>
      </c>
      <c r="C131" s="11" t="s">
        <v>20</v>
      </c>
      <c r="D131" s="11">
        <v>45</v>
      </c>
      <c r="E131" s="107">
        <v>4</v>
      </c>
      <c r="F131" s="113" t="s">
        <v>463</v>
      </c>
      <c r="G131" s="31">
        <v>492</v>
      </c>
    </row>
    <row r="132" spans="1:7" x14ac:dyDescent="0.25">
      <c r="A132" s="69">
        <v>365</v>
      </c>
      <c r="B132" s="11" t="s">
        <v>395</v>
      </c>
      <c r="C132" s="11" t="s">
        <v>20</v>
      </c>
      <c r="D132" s="11">
        <v>45</v>
      </c>
      <c r="E132" s="107">
        <v>4</v>
      </c>
      <c r="F132" s="113"/>
      <c r="G132" s="31">
        <v>0</v>
      </c>
    </row>
    <row r="133" spans="1:7" x14ac:dyDescent="0.25">
      <c r="A133" s="69">
        <v>368</v>
      </c>
      <c r="B133" s="11" t="s">
        <v>396</v>
      </c>
      <c r="C133" s="11" t="s">
        <v>20</v>
      </c>
      <c r="D133" s="11">
        <v>45</v>
      </c>
      <c r="E133" s="107">
        <v>4</v>
      </c>
      <c r="F133" s="113" t="s">
        <v>464</v>
      </c>
      <c r="G133" s="31">
        <v>795</v>
      </c>
    </row>
    <row r="134" spans="1:7" x14ac:dyDescent="0.25">
      <c r="A134" s="69">
        <v>205</v>
      </c>
      <c r="B134" s="11" t="s">
        <v>397</v>
      </c>
      <c r="C134" s="11" t="s">
        <v>18</v>
      </c>
      <c r="D134" s="11">
        <v>45</v>
      </c>
      <c r="E134" s="107">
        <v>4</v>
      </c>
      <c r="F134" s="113" t="s">
        <v>465</v>
      </c>
      <c r="G134" s="31">
        <v>276</v>
      </c>
    </row>
    <row r="135" spans="1:7" x14ac:dyDescent="0.25">
      <c r="A135" s="69">
        <v>163</v>
      </c>
      <c r="B135" s="11" t="s">
        <v>398</v>
      </c>
      <c r="C135" s="11" t="s">
        <v>22</v>
      </c>
      <c r="D135" s="11">
        <v>45</v>
      </c>
      <c r="E135" s="107">
        <v>4</v>
      </c>
      <c r="F135" s="113" t="s">
        <v>466</v>
      </c>
      <c r="G135" s="31">
        <v>431</v>
      </c>
    </row>
    <row r="136" spans="1:7" x14ac:dyDescent="0.25">
      <c r="A136" s="69">
        <v>447</v>
      </c>
      <c r="B136" s="11" t="s">
        <v>115</v>
      </c>
      <c r="C136" s="11" t="s">
        <v>26</v>
      </c>
      <c r="D136" s="11">
        <v>40</v>
      </c>
      <c r="E136" s="107">
        <v>4</v>
      </c>
      <c r="F136" s="113"/>
      <c r="G136" s="31">
        <v>0</v>
      </c>
    </row>
    <row r="137" spans="1:7" x14ac:dyDescent="0.25">
      <c r="A137" s="69">
        <v>354</v>
      </c>
      <c r="B137" s="11" t="s">
        <v>399</v>
      </c>
      <c r="C137" s="11" t="s">
        <v>20</v>
      </c>
      <c r="D137" s="11">
        <v>40</v>
      </c>
      <c r="E137" s="107">
        <v>4</v>
      </c>
      <c r="F137" s="113"/>
      <c r="G137" s="31">
        <v>0</v>
      </c>
    </row>
    <row r="138" spans="1:7" x14ac:dyDescent="0.25">
      <c r="A138" s="69">
        <v>356</v>
      </c>
      <c r="B138" s="11" t="s">
        <v>400</v>
      </c>
      <c r="C138" s="11" t="s">
        <v>20</v>
      </c>
      <c r="D138" s="11">
        <v>40</v>
      </c>
      <c r="E138" s="107">
        <v>4</v>
      </c>
      <c r="F138" s="193" t="s">
        <v>478</v>
      </c>
      <c r="G138" s="31">
        <v>291</v>
      </c>
    </row>
    <row r="139" spans="1:7" x14ac:dyDescent="0.25">
      <c r="A139" s="69">
        <v>339</v>
      </c>
      <c r="B139" s="11" t="s">
        <v>403</v>
      </c>
      <c r="C139" s="11" t="s">
        <v>20</v>
      </c>
      <c r="D139" s="11">
        <v>35</v>
      </c>
      <c r="E139" s="107">
        <v>5</v>
      </c>
      <c r="F139" s="113" t="s">
        <v>467</v>
      </c>
      <c r="G139" s="31">
        <v>742</v>
      </c>
    </row>
    <row r="140" spans="1:7" x14ac:dyDescent="0.25">
      <c r="A140" s="69">
        <v>158</v>
      </c>
      <c r="B140" s="11" t="s">
        <v>404</v>
      </c>
      <c r="C140" s="11" t="s">
        <v>22</v>
      </c>
      <c r="D140" s="11">
        <v>35</v>
      </c>
      <c r="E140" s="107">
        <v>5</v>
      </c>
      <c r="F140" s="113" t="s">
        <v>468</v>
      </c>
      <c r="G140" s="31">
        <v>667</v>
      </c>
    </row>
    <row r="141" spans="1:7" x14ac:dyDescent="0.25">
      <c r="A141" s="69">
        <v>343</v>
      </c>
      <c r="B141" s="11" t="s">
        <v>405</v>
      </c>
      <c r="C141" s="11" t="s">
        <v>20</v>
      </c>
      <c r="D141" s="11">
        <v>35</v>
      </c>
      <c r="E141" s="107">
        <v>5</v>
      </c>
      <c r="F141" s="113" t="s">
        <v>469</v>
      </c>
      <c r="G141" s="31">
        <v>894</v>
      </c>
    </row>
    <row r="142" spans="1:7" x14ac:dyDescent="0.25">
      <c r="A142" s="69">
        <v>344</v>
      </c>
      <c r="B142" s="11" t="s">
        <v>406</v>
      </c>
      <c r="C142" s="11" t="s">
        <v>20</v>
      </c>
      <c r="D142" s="11">
        <v>35</v>
      </c>
      <c r="E142" s="107">
        <v>5</v>
      </c>
      <c r="F142" s="113" t="s">
        <v>470</v>
      </c>
      <c r="G142" s="31">
        <v>525</v>
      </c>
    </row>
    <row r="143" spans="1:7" x14ac:dyDescent="0.25">
      <c r="A143" s="69">
        <v>345</v>
      </c>
      <c r="B143" s="11" t="s">
        <v>407</v>
      </c>
      <c r="C143" s="11" t="s">
        <v>20</v>
      </c>
      <c r="D143" s="11">
        <v>35</v>
      </c>
      <c r="E143" s="107">
        <v>5</v>
      </c>
      <c r="F143" s="113"/>
      <c r="G143" s="31">
        <v>0</v>
      </c>
    </row>
    <row r="144" spans="1:7" x14ac:dyDescent="0.25">
      <c r="A144" s="69">
        <v>332</v>
      </c>
      <c r="B144" s="11" t="s">
        <v>401</v>
      </c>
      <c r="C144" s="11" t="s">
        <v>20</v>
      </c>
      <c r="D144" s="11">
        <v>30</v>
      </c>
      <c r="E144" s="107">
        <v>5</v>
      </c>
      <c r="F144" s="113" t="s">
        <v>471</v>
      </c>
      <c r="G144" s="31">
        <v>751</v>
      </c>
    </row>
    <row r="145" spans="1:9" x14ac:dyDescent="0.25">
      <c r="A145" s="69">
        <v>333</v>
      </c>
      <c r="B145" s="11" t="s">
        <v>402</v>
      </c>
      <c r="C145" s="11" t="s">
        <v>20</v>
      </c>
      <c r="D145" s="11">
        <v>30</v>
      </c>
      <c r="E145" s="107">
        <v>5</v>
      </c>
      <c r="F145" s="113" t="s">
        <v>472</v>
      </c>
      <c r="G145" s="31">
        <v>873</v>
      </c>
    </row>
    <row r="146" spans="1:9" ht="6.75" customHeight="1" thickBot="1" x14ac:dyDescent="0.3">
      <c r="A146" s="21"/>
      <c r="B146" s="22"/>
      <c r="C146" s="22"/>
      <c r="D146" s="22"/>
      <c r="E146" s="108"/>
      <c r="F146" s="205"/>
      <c r="G146" s="26"/>
    </row>
    <row r="149" spans="1:9" x14ac:dyDescent="0.25">
      <c r="A149" s="1" t="s">
        <v>0</v>
      </c>
      <c r="B149" s="1" t="s">
        <v>367</v>
      </c>
    </row>
    <row r="150" spans="1:9" x14ac:dyDescent="0.25">
      <c r="A150" s="1" t="s">
        <v>78</v>
      </c>
      <c r="B150" s="1" t="s">
        <v>479</v>
      </c>
    </row>
    <row r="151" spans="1:9" ht="15.75" thickBot="1" x14ac:dyDescent="0.3"/>
    <row r="152" spans="1:9" ht="39" thickBot="1" x14ac:dyDescent="0.3">
      <c r="A152" s="114" t="s">
        <v>80</v>
      </c>
      <c r="B152" s="115" t="s">
        <v>7</v>
      </c>
      <c r="C152" s="115" t="s">
        <v>50</v>
      </c>
      <c r="D152" s="258" t="s">
        <v>9</v>
      </c>
      <c r="E152" s="114" t="s">
        <v>480</v>
      </c>
      <c r="F152" s="262" t="s">
        <v>481</v>
      </c>
      <c r="G152" s="263" t="s">
        <v>482</v>
      </c>
      <c r="H152" s="118" t="s">
        <v>91</v>
      </c>
      <c r="I152" s="119" t="s">
        <v>92</v>
      </c>
    </row>
    <row r="153" spans="1:9" x14ac:dyDescent="0.25">
      <c r="A153" s="38">
        <v>407</v>
      </c>
      <c r="B153" s="39" t="s">
        <v>375</v>
      </c>
      <c r="C153" s="39" t="s">
        <v>20</v>
      </c>
      <c r="D153" s="259">
        <v>80</v>
      </c>
      <c r="E153" s="38">
        <v>147.85</v>
      </c>
      <c r="F153" s="264" t="s">
        <v>409</v>
      </c>
      <c r="G153" s="265" t="s">
        <v>445</v>
      </c>
      <c r="H153" s="295">
        <v>1430</v>
      </c>
      <c r="I153" s="295">
        <v>1</v>
      </c>
    </row>
    <row r="154" spans="1:9" x14ac:dyDescent="0.25">
      <c r="A154" s="137"/>
      <c r="B154" s="138"/>
      <c r="C154" s="138"/>
      <c r="D154" s="260" t="s">
        <v>93</v>
      </c>
      <c r="E154" s="137">
        <v>236</v>
      </c>
      <c r="F154" s="266" t="s">
        <v>483</v>
      </c>
      <c r="G154" s="267" t="s">
        <v>484</v>
      </c>
      <c r="H154" s="296"/>
      <c r="I154" s="296"/>
    </row>
    <row r="155" spans="1:9" x14ac:dyDescent="0.25">
      <c r="A155" s="54">
        <v>405</v>
      </c>
      <c r="B155" s="55" t="s">
        <v>372</v>
      </c>
      <c r="C155" s="55" t="s">
        <v>20</v>
      </c>
      <c r="D155" s="261">
        <v>70</v>
      </c>
      <c r="E155" s="54">
        <v>102.09</v>
      </c>
      <c r="F155" s="268" t="s">
        <v>412</v>
      </c>
      <c r="G155" s="269" t="s">
        <v>448</v>
      </c>
      <c r="H155" s="298">
        <v>1726</v>
      </c>
      <c r="I155" s="298">
        <v>1</v>
      </c>
    </row>
    <row r="156" spans="1:9" x14ac:dyDescent="0.25">
      <c r="A156" s="137"/>
      <c r="B156" s="138"/>
      <c r="C156" s="138"/>
      <c r="D156" s="260" t="s">
        <v>93</v>
      </c>
      <c r="E156" s="137">
        <v>432</v>
      </c>
      <c r="F156" s="266" t="s">
        <v>485</v>
      </c>
      <c r="G156" s="267" t="s">
        <v>486</v>
      </c>
      <c r="H156" s="296"/>
      <c r="I156" s="296"/>
    </row>
    <row r="157" spans="1:9" x14ac:dyDescent="0.25">
      <c r="A157" s="54">
        <v>404</v>
      </c>
      <c r="B157" s="55" t="s">
        <v>373</v>
      </c>
      <c r="C157" s="55" t="s">
        <v>20</v>
      </c>
      <c r="D157" s="261">
        <v>70</v>
      </c>
      <c r="E157" s="54">
        <v>133.27000000000001</v>
      </c>
      <c r="F157" s="268" t="s">
        <v>411</v>
      </c>
      <c r="G157" s="269" t="s">
        <v>447</v>
      </c>
      <c r="H157" s="298">
        <v>415</v>
      </c>
      <c r="I157" s="298">
        <v>2</v>
      </c>
    </row>
    <row r="158" spans="1:9" x14ac:dyDescent="0.25">
      <c r="A158" s="137"/>
      <c r="B158" s="138"/>
      <c r="C158" s="138"/>
      <c r="D158" s="260" t="s">
        <v>93</v>
      </c>
      <c r="E158" s="137">
        <v>14</v>
      </c>
      <c r="F158" s="266" t="s">
        <v>487</v>
      </c>
      <c r="G158" s="267" t="s">
        <v>488</v>
      </c>
      <c r="H158" s="296"/>
      <c r="I158" s="296"/>
    </row>
    <row r="159" spans="1:9" x14ac:dyDescent="0.25">
      <c r="A159" s="54">
        <v>403</v>
      </c>
      <c r="B159" s="55" t="s">
        <v>374</v>
      </c>
      <c r="C159" s="55" t="s">
        <v>20</v>
      </c>
      <c r="D159" s="261">
        <v>70</v>
      </c>
      <c r="E159" s="54">
        <v>146.94</v>
      </c>
      <c r="F159" s="268" t="s">
        <v>410</v>
      </c>
      <c r="G159" s="269" t="s">
        <v>446</v>
      </c>
      <c r="H159" s="298">
        <v>219</v>
      </c>
      <c r="I159" s="298">
        <v>3</v>
      </c>
    </row>
    <row r="160" spans="1:9" x14ac:dyDescent="0.25">
      <c r="A160" s="137"/>
      <c r="B160" s="138"/>
      <c r="C160" s="138"/>
      <c r="D160" s="260" t="s">
        <v>93</v>
      </c>
      <c r="E160" s="137">
        <v>0</v>
      </c>
      <c r="F160" s="266" t="s">
        <v>489</v>
      </c>
      <c r="G160" s="267" t="s">
        <v>490</v>
      </c>
      <c r="H160" s="296"/>
      <c r="I160" s="296"/>
    </row>
    <row r="161" spans="1:9" x14ac:dyDescent="0.25">
      <c r="A161" s="54">
        <v>399</v>
      </c>
      <c r="B161" s="55" t="s">
        <v>370</v>
      </c>
      <c r="C161" s="55" t="s">
        <v>20</v>
      </c>
      <c r="D161" s="261">
        <v>65</v>
      </c>
      <c r="E161" s="54">
        <v>83.85</v>
      </c>
      <c r="F161" s="268" t="s">
        <v>414</v>
      </c>
      <c r="G161" s="269" t="s">
        <v>450</v>
      </c>
      <c r="H161" s="298">
        <v>2475</v>
      </c>
      <c r="I161" s="298">
        <v>1</v>
      </c>
    </row>
    <row r="162" spans="1:9" x14ac:dyDescent="0.25">
      <c r="A162" s="137"/>
      <c r="B162" s="138"/>
      <c r="C162" s="138"/>
      <c r="D162" s="260" t="s">
        <v>93</v>
      </c>
      <c r="E162" s="137">
        <v>684</v>
      </c>
      <c r="F162" s="266" t="s">
        <v>491</v>
      </c>
      <c r="G162" s="267" t="s">
        <v>492</v>
      </c>
      <c r="H162" s="296"/>
      <c r="I162" s="296"/>
    </row>
    <row r="163" spans="1:9" x14ac:dyDescent="0.25">
      <c r="A163" s="54">
        <v>176</v>
      </c>
      <c r="B163" s="55" t="s">
        <v>371</v>
      </c>
      <c r="C163" s="55" t="s">
        <v>22</v>
      </c>
      <c r="D163" s="261">
        <v>65</v>
      </c>
      <c r="E163" s="54">
        <v>95.63</v>
      </c>
      <c r="F163" s="268" t="s">
        <v>413</v>
      </c>
      <c r="G163" s="269" t="s">
        <v>449</v>
      </c>
      <c r="H163" s="298">
        <v>1362</v>
      </c>
      <c r="I163" s="298">
        <v>2</v>
      </c>
    </row>
    <row r="164" spans="1:9" x14ac:dyDescent="0.25">
      <c r="A164" s="137"/>
      <c r="B164" s="138"/>
      <c r="C164" s="138"/>
      <c r="D164" s="260" t="s">
        <v>93</v>
      </c>
      <c r="E164" s="137">
        <v>386</v>
      </c>
      <c r="F164" s="266" t="s">
        <v>493</v>
      </c>
      <c r="G164" s="267" t="s">
        <v>494</v>
      </c>
      <c r="H164" s="296"/>
      <c r="I164" s="296"/>
    </row>
    <row r="165" spans="1:9" x14ac:dyDescent="0.25">
      <c r="A165" s="54">
        <v>177</v>
      </c>
      <c r="B165" s="55" t="s">
        <v>369</v>
      </c>
      <c r="C165" s="55" t="s">
        <v>22</v>
      </c>
      <c r="D165" s="261">
        <v>65</v>
      </c>
      <c r="E165" s="54">
        <v>105.69</v>
      </c>
      <c r="F165" s="268" t="s">
        <v>415</v>
      </c>
      <c r="G165" s="269" t="s">
        <v>451</v>
      </c>
      <c r="H165" s="298">
        <v>1166</v>
      </c>
      <c r="I165" s="298">
        <v>3</v>
      </c>
    </row>
    <row r="166" spans="1:9" x14ac:dyDescent="0.25">
      <c r="A166" s="137"/>
      <c r="B166" s="138"/>
      <c r="C166" s="138"/>
      <c r="D166" s="260" t="s">
        <v>93</v>
      </c>
      <c r="E166" s="137">
        <v>193</v>
      </c>
      <c r="F166" s="266" t="s">
        <v>495</v>
      </c>
      <c r="G166" s="267" t="s">
        <v>496</v>
      </c>
      <c r="H166" s="296"/>
      <c r="I166" s="296"/>
    </row>
    <row r="167" spans="1:9" x14ac:dyDescent="0.25">
      <c r="A167" s="54">
        <v>464</v>
      </c>
      <c r="B167" s="55" t="s">
        <v>377</v>
      </c>
      <c r="C167" s="55" t="s">
        <v>171</v>
      </c>
      <c r="D167" s="261">
        <v>60</v>
      </c>
      <c r="E167" s="54">
        <v>79.7</v>
      </c>
      <c r="F167" s="272" t="s">
        <v>438</v>
      </c>
      <c r="G167" s="269" t="s">
        <v>453</v>
      </c>
      <c r="H167" s="298">
        <v>2264</v>
      </c>
      <c r="I167" s="298">
        <v>1</v>
      </c>
    </row>
    <row r="168" spans="1:9" x14ac:dyDescent="0.25">
      <c r="A168" s="137"/>
      <c r="B168" s="138"/>
      <c r="C168" s="138"/>
      <c r="D168" s="260" t="s">
        <v>93</v>
      </c>
      <c r="E168" s="137">
        <v>641</v>
      </c>
      <c r="F168" s="266" t="s">
        <v>497</v>
      </c>
      <c r="G168" s="267" t="s">
        <v>498</v>
      </c>
      <c r="H168" s="296"/>
      <c r="I168" s="296"/>
    </row>
    <row r="169" spans="1:9" x14ac:dyDescent="0.25">
      <c r="A169" s="54">
        <v>467</v>
      </c>
      <c r="B169" s="55" t="s">
        <v>376</v>
      </c>
      <c r="C169" s="55" t="s">
        <v>20</v>
      </c>
      <c r="D169" s="261">
        <v>60</v>
      </c>
      <c r="E169" s="54">
        <v>92.76</v>
      </c>
      <c r="F169" s="268" t="s">
        <v>417</v>
      </c>
      <c r="G169" s="269" t="s">
        <v>454</v>
      </c>
      <c r="H169" s="298">
        <v>1250</v>
      </c>
      <c r="I169" s="298">
        <v>2</v>
      </c>
    </row>
    <row r="170" spans="1:9" x14ac:dyDescent="0.25">
      <c r="A170" s="137"/>
      <c r="B170" s="138"/>
      <c r="C170" s="138"/>
      <c r="D170" s="260" t="s">
        <v>93</v>
      </c>
      <c r="E170" s="137">
        <v>307</v>
      </c>
      <c r="F170" s="266" t="s">
        <v>499</v>
      </c>
      <c r="G170" s="267" t="s">
        <v>500</v>
      </c>
      <c r="H170" s="296"/>
      <c r="I170" s="296"/>
    </row>
    <row r="171" spans="1:9" x14ac:dyDescent="0.25">
      <c r="A171" s="54">
        <v>395</v>
      </c>
      <c r="B171" s="55" t="s">
        <v>378</v>
      </c>
      <c r="C171" s="55" t="s">
        <v>20</v>
      </c>
      <c r="D171" s="261">
        <v>60</v>
      </c>
      <c r="E171" s="54">
        <v>104.82</v>
      </c>
      <c r="F171" s="268" t="s">
        <v>416</v>
      </c>
      <c r="G171" s="269" t="s">
        <v>452</v>
      </c>
      <c r="H171" s="298">
        <v>675</v>
      </c>
      <c r="I171" s="298">
        <v>3</v>
      </c>
    </row>
    <row r="172" spans="1:9" x14ac:dyDescent="0.25">
      <c r="A172" s="137"/>
      <c r="B172" s="138"/>
      <c r="C172" s="138"/>
      <c r="D172" s="260" t="s">
        <v>93</v>
      </c>
      <c r="E172" s="137">
        <v>100</v>
      </c>
      <c r="F172" s="266" t="s">
        <v>134</v>
      </c>
      <c r="G172" s="267" t="s">
        <v>501</v>
      </c>
      <c r="H172" s="296"/>
      <c r="I172" s="296"/>
    </row>
    <row r="173" spans="1:9" x14ac:dyDescent="0.25">
      <c r="A173" s="54">
        <v>174</v>
      </c>
      <c r="B173" s="55" t="s">
        <v>379</v>
      </c>
      <c r="C173" s="55" t="s">
        <v>22</v>
      </c>
      <c r="D173" s="261">
        <v>60</v>
      </c>
      <c r="E173" s="54">
        <v>0</v>
      </c>
      <c r="F173" s="268" t="s">
        <v>133</v>
      </c>
      <c r="G173" s="269" t="s">
        <v>133</v>
      </c>
      <c r="H173" s="298">
        <v>0</v>
      </c>
      <c r="I173" s="298"/>
    </row>
    <row r="174" spans="1:9" x14ac:dyDescent="0.25">
      <c r="A174" s="137"/>
      <c r="B174" s="138"/>
      <c r="C174" s="138"/>
      <c r="D174" s="260" t="s">
        <v>93</v>
      </c>
      <c r="E174" s="137">
        <v>0</v>
      </c>
      <c r="F174" s="266" t="s">
        <v>130</v>
      </c>
      <c r="G174" s="267" t="s">
        <v>130</v>
      </c>
      <c r="H174" s="296"/>
      <c r="I174" s="296"/>
    </row>
    <row r="175" spans="1:9" x14ac:dyDescent="0.25">
      <c r="A175" s="54">
        <v>389</v>
      </c>
      <c r="B175" s="55" t="s">
        <v>380</v>
      </c>
      <c r="C175" s="55" t="s">
        <v>20</v>
      </c>
      <c r="D175" s="261">
        <v>55</v>
      </c>
      <c r="E175" s="54">
        <v>79.010000000000005</v>
      </c>
      <c r="F175" s="272" t="s">
        <v>439</v>
      </c>
      <c r="G175" s="269" t="s">
        <v>455</v>
      </c>
      <c r="H175" s="298">
        <v>1875</v>
      </c>
      <c r="I175" s="298">
        <v>1</v>
      </c>
    </row>
    <row r="176" spans="1:9" x14ac:dyDescent="0.25">
      <c r="A176" s="137"/>
      <c r="B176" s="138"/>
      <c r="C176" s="138"/>
      <c r="D176" s="260" t="s">
        <v>93</v>
      </c>
      <c r="E176" s="137">
        <v>529</v>
      </c>
      <c r="F176" s="266" t="s">
        <v>502</v>
      </c>
      <c r="G176" s="267" t="s">
        <v>503</v>
      </c>
      <c r="H176" s="296"/>
      <c r="I176" s="296"/>
    </row>
    <row r="177" spans="1:9" x14ac:dyDescent="0.25">
      <c r="A177" s="54">
        <v>394</v>
      </c>
      <c r="B177" s="55" t="s">
        <v>384</v>
      </c>
      <c r="C177" s="55" t="s">
        <v>20</v>
      </c>
      <c r="D177" s="261">
        <v>55</v>
      </c>
      <c r="E177" s="54">
        <v>92.28</v>
      </c>
      <c r="F177" s="268" t="s">
        <v>420</v>
      </c>
      <c r="G177" s="269" t="s">
        <v>457</v>
      </c>
      <c r="H177" s="298">
        <v>1514</v>
      </c>
      <c r="I177" s="298">
        <v>2</v>
      </c>
    </row>
    <row r="178" spans="1:9" x14ac:dyDescent="0.25">
      <c r="A178" s="137"/>
      <c r="B178" s="138"/>
      <c r="C178" s="138"/>
      <c r="D178" s="260" t="s">
        <v>93</v>
      </c>
      <c r="E178" s="137">
        <v>210</v>
      </c>
      <c r="F178" s="266" t="s">
        <v>504</v>
      </c>
      <c r="G178" s="267" t="s">
        <v>505</v>
      </c>
      <c r="H178" s="296"/>
      <c r="I178" s="296"/>
    </row>
    <row r="179" spans="1:9" x14ac:dyDescent="0.25">
      <c r="A179" s="54">
        <v>390</v>
      </c>
      <c r="B179" s="55" t="s">
        <v>381</v>
      </c>
      <c r="C179" s="55" t="s">
        <v>20</v>
      </c>
      <c r="D179" s="261">
        <v>55</v>
      </c>
      <c r="E179" s="54">
        <v>83.26</v>
      </c>
      <c r="F179" s="268" t="s">
        <v>418</v>
      </c>
      <c r="G179" s="273" t="s">
        <v>474</v>
      </c>
      <c r="H179" s="298">
        <v>1425</v>
      </c>
      <c r="I179" s="298">
        <v>3</v>
      </c>
    </row>
    <row r="180" spans="1:9" x14ac:dyDescent="0.25">
      <c r="A180" s="137"/>
      <c r="B180" s="138"/>
      <c r="C180" s="138"/>
      <c r="D180" s="260" t="s">
        <v>93</v>
      </c>
      <c r="E180" s="137">
        <v>413</v>
      </c>
      <c r="F180" s="266" t="s">
        <v>221</v>
      </c>
      <c r="G180" s="267" t="s">
        <v>506</v>
      </c>
      <c r="H180" s="296"/>
      <c r="I180" s="296"/>
    </row>
    <row r="181" spans="1:9" x14ac:dyDescent="0.25">
      <c r="A181" s="54">
        <v>171</v>
      </c>
      <c r="B181" s="55" t="s">
        <v>383</v>
      </c>
      <c r="C181" s="55" t="s">
        <v>22</v>
      </c>
      <c r="D181" s="261">
        <v>55</v>
      </c>
      <c r="E181" s="54">
        <v>87.45</v>
      </c>
      <c r="F181" s="268" t="s">
        <v>419</v>
      </c>
      <c r="G181" s="269" t="s">
        <v>456</v>
      </c>
      <c r="H181" s="298">
        <v>1412</v>
      </c>
      <c r="I181" s="298">
        <v>4</v>
      </c>
    </row>
    <row r="182" spans="1:9" x14ac:dyDescent="0.25">
      <c r="A182" s="137"/>
      <c r="B182" s="138"/>
      <c r="C182" s="138"/>
      <c r="D182" s="260" t="s">
        <v>93</v>
      </c>
      <c r="E182" s="137">
        <v>311</v>
      </c>
      <c r="F182" s="266" t="s">
        <v>507</v>
      </c>
      <c r="G182" s="267" t="s">
        <v>508</v>
      </c>
      <c r="H182" s="296"/>
      <c r="I182" s="296"/>
    </row>
    <row r="183" spans="1:9" x14ac:dyDescent="0.25">
      <c r="A183" s="54">
        <v>392</v>
      </c>
      <c r="B183" s="55" t="s">
        <v>382</v>
      </c>
      <c r="C183" s="55" t="s">
        <v>20</v>
      </c>
      <c r="D183" s="261">
        <v>55</v>
      </c>
      <c r="E183" s="54">
        <v>87.56</v>
      </c>
      <c r="F183" s="272" t="s">
        <v>440</v>
      </c>
      <c r="G183" s="273" t="s">
        <v>475</v>
      </c>
      <c r="H183" s="298">
        <v>1278</v>
      </c>
      <c r="I183" s="298">
        <v>5</v>
      </c>
    </row>
    <row r="184" spans="1:9" x14ac:dyDescent="0.25">
      <c r="A184" s="137"/>
      <c r="B184" s="138"/>
      <c r="C184" s="138"/>
      <c r="D184" s="260" t="s">
        <v>93</v>
      </c>
      <c r="E184" s="137">
        <v>308</v>
      </c>
      <c r="F184" s="266" t="s">
        <v>509</v>
      </c>
      <c r="G184" s="267" t="s">
        <v>510</v>
      </c>
      <c r="H184" s="296"/>
      <c r="I184" s="296"/>
    </row>
    <row r="185" spans="1:9" x14ac:dyDescent="0.25">
      <c r="A185" s="54">
        <v>380</v>
      </c>
      <c r="B185" s="55" t="s">
        <v>388</v>
      </c>
      <c r="C185" s="55" t="s">
        <v>20</v>
      </c>
      <c r="D185" s="261">
        <v>50</v>
      </c>
      <c r="E185" s="54">
        <v>73.8</v>
      </c>
      <c r="F185" s="268" t="s">
        <v>424</v>
      </c>
      <c r="G185" s="269" t="s">
        <v>459</v>
      </c>
      <c r="H185" s="298">
        <v>2363</v>
      </c>
      <c r="I185" s="298">
        <v>1</v>
      </c>
    </row>
    <row r="186" spans="1:9" x14ac:dyDescent="0.25">
      <c r="A186" s="137"/>
      <c r="B186" s="138"/>
      <c r="C186" s="138"/>
      <c r="D186" s="260" t="s">
        <v>93</v>
      </c>
      <c r="E186" s="137">
        <v>573</v>
      </c>
      <c r="F186" s="266" t="s">
        <v>511</v>
      </c>
      <c r="G186" s="267" t="s">
        <v>512</v>
      </c>
      <c r="H186" s="296"/>
      <c r="I186" s="296"/>
    </row>
    <row r="187" spans="1:9" x14ac:dyDescent="0.25">
      <c r="A187" s="54">
        <v>166</v>
      </c>
      <c r="B187" s="55" t="s">
        <v>389</v>
      </c>
      <c r="C187" s="55" t="s">
        <v>22</v>
      </c>
      <c r="D187" s="261">
        <v>50</v>
      </c>
      <c r="E187" s="54">
        <v>74.3</v>
      </c>
      <c r="F187" s="268" t="s">
        <v>425</v>
      </c>
      <c r="G187" s="269" t="s">
        <v>460</v>
      </c>
      <c r="H187" s="298">
        <v>2315</v>
      </c>
      <c r="I187" s="298">
        <v>2</v>
      </c>
    </row>
    <row r="188" spans="1:9" x14ac:dyDescent="0.25">
      <c r="A188" s="137"/>
      <c r="B188" s="138"/>
      <c r="C188" s="138"/>
      <c r="D188" s="260" t="s">
        <v>93</v>
      </c>
      <c r="E188" s="137">
        <v>558</v>
      </c>
      <c r="F188" s="266" t="s">
        <v>513</v>
      </c>
      <c r="G188" s="267" t="s">
        <v>514</v>
      </c>
      <c r="H188" s="296"/>
      <c r="I188" s="296"/>
    </row>
    <row r="189" spans="1:9" x14ac:dyDescent="0.25">
      <c r="A189" s="54">
        <v>373</v>
      </c>
      <c r="B189" s="55" t="s">
        <v>385</v>
      </c>
      <c r="C189" s="55" t="s">
        <v>20</v>
      </c>
      <c r="D189" s="261">
        <v>50</v>
      </c>
      <c r="E189" s="54">
        <v>74.25</v>
      </c>
      <c r="F189" s="268" t="s">
        <v>421</v>
      </c>
      <c r="G189" s="273" t="s">
        <v>476</v>
      </c>
      <c r="H189" s="298">
        <v>2093</v>
      </c>
      <c r="I189" s="298">
        <v>3</v>
      </c>
    </row>
    <row r="190" spans="1:9" x14ac:dyDescent="0.25">
      <c r="A190" s="137"/>
      <c r="B190" s="138"/>
      <c r="C190" s="138"/>
      <c r="D190" s="260" t="s">
        <v>93</v>
      </c>
      <c r="E190" s="137">
        <v>560</v>
      </c>
      <c r="F190" s="266" t="s">
        <v>515</v>
      </c>
      <c r="G190" s="267" t="s">
        <v>516</v>
      </c>
      <c r="H190" s="296"/>
      <c r="I190" s="296"/>
    </row>
    <row r="191" spans="1:9" x14ac:dyDescent="0.25">
      <c r="A191" s="54">
        <v>378</v>
      </c>
      <c r="B191" s="55" t="s">
        <v>387</v>
      </c>
      <c r="C191" s="55" t="s">
        <v>20</v>
      </c>
      <c r="D191" s="261">
        <v>50</v>
      </c>
      <c r="E191" s="54">
        <v>73.44</v>
      </c>
      <c r="F191" s="268" t="s">
        <v>423</v>
      </c>
      <c r="G191" s="273" t="s">
        <v>477</v>
      </c>
      <c r="H191" s="298">
        <v>2087</v>
      </c>
      <c r="I191" s="298">
        <v>4</v>
      </c>
    </row>
    <row r="192" spans="1:9" x14ac:dyDescent="0.25">
      <c r="A192" s="137"/>
      <c r="B192" s="138"/>
      <c r="C192" s="138"/>
      <c r="D192" s="260" t="s">
        <v>93</v>
      </c>
      <c r="E192" s="137">
        <v>585</v>
      </c>
      <c r="F192" s="266" t="s">
        <v>517</v>
      </c>
      <c r="G192" s="267" t="s">
        <v>518</v>
      </c>
      <c r="H192" s="296"/>
      <c r="I192" s="296"/>
    </row>
    <row r="193" spans="1:9" x14ac:dyDescent="0.25">
      <c r="A193" s="54">
        <v>386</v>
      </c>
      <c r="B193" s="55" t="s">
        <v>392</v>
      </c>
      <c r="C193" s="55" t="s">
        <v>20</v>
      </c>
      <c r="D193" s="261">
        <v>50</v>
      </c>
      <c r="E193" s="54">
        <v>89.89</v>
      </c>
      <c r="F193" s="268" t="s">
        <v>426</v>
      </c>
      <c r="G193" s="269" t="s">
        <v>461</v>
      </c>
      <c r="H193" s="298">
        <v>777</v>
      </c>
      <c r="I193" s="298">
        <v>5</v>
      </c>
    </row>
    <row r="194" spans="1:9" x14ac:dyDescent="0.25">
      <c r="A194" s="137"/>
      <c r="B194" s="138"/>
      <c r="C194" s="138"/>
      <c r="D194" s="260" t="s">
        <v>93</v>
      </c>
      <c r="E194" s="137">
        <v>172</v>
      </c>
      <c r="F194" s="266" t="s">
        <v>519</v>
      </c>
      <c r="G194" s="267" t="s">
        <v>520</v>
      </c>
      <c r="H194" s="296"/>
      <c r="I194" s="296"/>
    </row>
    <row r="195" spans="1:9" x14ac:dyDescent="0.25">
      <c r="A195" s="54">
        <v>377</v>
      </c>
      <c r="B195" s="55" t="s">
        <v>386</v>
      </c>
      <c r="C195" s="55" t="s">
        <v>20</v>
      </c>
      <c r="D195" s="261">
        <v>50</v>
      </c>
      <c r="E195" s="54">
        <v>94.79</v>
      </c>
      <c r="F195" s="268" t="s">
        <v>422</v>
      </c>
      <c r="G195" s="269" t="s">
        <v>458</v>
      </c>
      <c r="H195" s="298">
        <v>457</v>
      </c>
      <c r="I195" s="298">
        <v>6</v>
      </c>
    </row>
    <row r="196" spans="1:9" x14ac:dyDescent="0.25">
      <c r="A196" s="137"/>
      <c r="B196" s="138"/>
      <c r="C196" s="138"/>
      <c r="D196" s="260" t="s">
        <v>93</v>
      </c>
      <c r="E196" s="137">
        <v>93</v>
      </c>
      <c r="F196" s="266" t="s">
        <v>521</v>
      </c>
      <c r="G196" s="267" t="s">
        <v>522</v>
      </c>
      <c r="H196" s="296"/>
      <c r="I196" s="296"/>
    </row>
    <row r="197" spans="1:9" x14ac:dyDescent="0.25">
      <c r="A197" s="54">
        <v>383</v>
      </c>
      <c r="B197" s="55" t="s">
        <v>390</v>
      </c>
      <c r="C197" s="55" t="s">
        <v>20</v>
      </c>
      <c r="D197" s="261">
        <v>50</v>
      </c>
      <c r="E197" s="54">
        <v>0</v>
      </c>
      <c r="F197" s="268" t="s">
        <v>133</v>
      </c>
      <c r="G197" s="269" t="s">
        <v>133</v>
      </c>
      <c r="H197" s="298">
        <v>0</v>
      </c>
      <c r="I197" s="298"/>
    </row>
    <row r="198" spans="1:9" x14ac:dyDescent="0.25">
      <c r="A198" s="137"/>
      <c r="B198" s="138"/>
      <c r="C198" s="138"/>
      <c r="D198" s="260" t="s">
        <v>93</v>
      </c>
      <c r="E198" s="137">
        <v>0</v>
      </c>
      <c r="F198" s="266" t="s">
        <v>130</v>
      </c>
      <c r="G198" s="267" t="s">
        <v>130</v>
      </c>
      <c r="H198" s="296"/>
      <c r="I198" s="296"/>
    </row>
    <row r="199" spans="1:9" x14ac:dyDescent="0.25">
      <c r="A199" s="54">
        <v>168</v>
      </c>
      <c r="B199" s="55" t="s">
        <v>391</v>
      </c>
      <c r="C199" s="55" t="s">
        <v>22</v>
      </c>
      <c r="D199" s="261">
        <v>50</v>
      </c>
      <c r="E199" s="54">
        <v>0</v>
      </c>
      <c r="F199" s="268" t="s">
        <v>133</v>
      </c>
      <c r="G199" s="269" t="s">
        <v>133</v>
      </c>
      <c r="H199" s="298">
        <v>0</v>
      </c>
      <c r="I199" s="298"/>
    </row>
    <row r="200" spans="1:9" x14ac:dyDescent="0.25">
      <c r="A200" s="137"/>
      <c r="B200" s="138"/>
      <c r="C200" s="138"/>
      <c r="D200" s="260" t="s">
        <v>93</v>
      </c>
      <c r="E200" s="137">
        <v>0</v>
      </c>
      <c r="F200" s="266" t="s">
        <v>130</v>
      </c>
      <c r="G200" s="267" t="s">
        <v>130</v>
      </c>
      <c r="H200" s="296"/>
      <c r="I200" s="296"/>
    </row>
    <row r="201" spans="1:9" x14ac:dyDescent="0.25">
      <c r="A201" s="54">
        <v>387</v>
      </c>
      <c r="B201" s="55" t="s">
        <v>393</v>
      </c>
      <c r="C201" s="55" t="s">
        <v>20</v>
      </c>
      <c r="D201" s="261">
        <v>50</v>
      </c>
      <c r="E201" s="54">
        <v>0</v>
      </c>
      <c r="F201" s="268" t="s">
        <v>133</v>
      </c>
      <c r="G201" s="269" t="s">
        <v>133</v>
      </c>
      <c r="H201" s="298">
        <v>0</v>
      </c>
      <c r="I201" s="298"/>
    </row>
    <row r="202" spans="1:9" x14ac:dyDescent="0.25">
      <c r="A202" s="137"/>
      <c r="B202" s="138"/>
      <c r="C202" s="138"/>
      <c r="D202" s="260" t="s">
        <v>93</v>
      </c>
      <c r="E202" s="137">
        <v>0</v>
      </c>
      <c r="F202" s="266" t="s">
        <v>130</v>
      </c>
      <c r="G202" s="267" t="s">
        <v>130</v>
      </c>
      <c r="H202" s="296"/>
      <c r="I202" s="296"/>
    </row>
    <row r="203" spans="1:9" x14ac:dyDescent="0.25">
      <c r="A203" s="54">
        <v>362</v>
      </c>
      <c r="B203" s="55" t="s">
        <v>394</v>
      </c>
      <c r="C203" s="55" t="s">
        <v>20</v>
      </c>
      <c r="D203" s="261">
        <v>45</v>
      </c>
      <c r="E203" s="54">
        <v>73.819999999999993</v>
      </c>
      <c r="F203" s="268" t="s">
        <v>427</v>
      </c>
      <c r="G203" s="269" t="s">
        <v>462</v>
      </c>
      <c r="H203" s="298">
        <v>1817</v>
      </c>
      <c r="I203" s="298">
        <v>1</v>
      </c>
    </row>
    <row r="204" spans="1:9" x14ac:dyDescent="0.25">
      <c r="A204" s="137"/>
      <c r="B204" s="138"/>
      <c r="C204" s="138"/>
      <c r="D204" s="260" t="s">
        <v>93</v>
      </c>
      <c r="E204" s="137">
        <v>467</v>
      </c>
      <c r="F204" s="266" t="s">
        <v>523</v>
      </c>
      <c r="G204" s="267" t="s">
        <v>524</v>
      </c>
      <c r="H204" s="296"/>
      <c r="I204" s="296"/>
    </row>
    <row r="205" spans="1:9" x14ac:dyDescent="0.25">
      <c r="A205" s="54">
        <v>368</v>
      </c>
      <c r="B205" s="55" t="s">
        <v>396</v>
      </c>
      <c r="C205" s="55" t="s">
        <v>20</v>
      </c>
      <c r="D205" s="261">
        <v>45</v>
      </c>
      <c r="E205" s="54">
        <v>82.33</v>
      </c>
      <c r="F205" s="268" t="s">
        <v>428</v>
      </c>
      <c r="G205" s="269" t="s">
        <v>464</v>
      </c>
      <c r="H205" s="298">
        <v>1711</v>
      </c>
      <c r="I205" s="298">
        <v>2</v>
      </c>
    </row>
    <row r="206" spans="1:9" x14ac:dyDescent="0.25">
      <c r="A206" s="137"/>
      <c r="B206" s="138"/>
      <c r="C206" s="138"/>
      <c r="D206" s="260" t="s">
        <v>93</v>
      </c>
      <c r="E206" s="137">
        <v>244</v>
      </c>
      <c r="F206" s="266" t="s">
        <v>525</v>
      </c>
      <c r="G206" s="267" t="s">
        <v>526</v>
      </c>
      <c r="H206" s="296"/>
      <c r="I206" s="296"/>
    </row>
    <row r="207" spans="1:9" x14ac:dyDescent="0.25">
      <c r="A207" s="54">
        <v>363</v>
      </c>
      <c r="B207" s="55" t="s">
        <v>117</v>
      </c>
      <c r="C207" s="55" t="s">
        <v>20</v>
      </c>
      <c r="D207" s="261">
        <v>45</v>
      </c>
      <c r="E207" s="54">
        <v>70.83</v>
      </c>
      <c r="F207" s="272" t="s">
        <v>441</v>
      </c>
      <c r="G207" s="269" t="s">
        <v>463</v>
      </c>
      <c r="H207" s="298">
        <v>1543</v>
      </c>
      <c r="I207" s="298">
        <v>3</v>
      </c>
    </row>
    <row r="208" spans="1:9" x14ac:dyDescent="0.25">
      <c r="A208" s="137"/>
      <c r="B208" s="138"/>
      <c r="C208" s="138"/>
      <c r="D208" s="260" t="s">
        <v>93</v>
      </c>
      <c r="E208" s="137">
        <v>561</v>
      </c>
      <c r="F208" s="266" t="s">
        <v>225</v>
      </c>
      <c r="G208" s="267" t="s">
        <v>527</v>
      </c>
      <c r="H208" s="296"/>
      <c r="I208" s="296"/>
    </row>
    <row r="209" spans="1:9" x14ac:dyDescent="0.25">
      <c r="A209" s="54">
        <v>163</v>
      </c>
      <c r="B209" s="55" t="s">
        <v>398</v>
      </c>
      <c r="C209" s="55" t="s">
        <v>22</v>
      </c>
      <c r="D209" s="261">
        <v>45</v>
      </c>
      <c r="E209" s="54">
        <v>77.77</v>
      </c>
      <c r="F209" s="268" t="s">
        <v>430</v>
      </c>
      <c r="G209" s="269" t="s">
        <v>466</v>
      </c>
      <c r="H209" s="298">
        <v>1131</v>
      </c>
      <c r="I209" s="298">
        <v>4</v>
      </c>
    </row>
    <row r="210" spans="1:9" x14ac:dyDescent="0.25">
      <c r="A210" s="137"/>
      <c r="B210" s="138"/>
      <c r="C210" s="138"/>
      <c r="D210" s="260" t="s">
        <v>93</v>
      </c>
      <c r="E210" s="137">
        <v>356</v>
      </c>
      <c r="F210" s="266" t="s">
        <v>528</v>
      </c>
      <c r="G210" s="267" t="s">
        <v>509</v>
      </c>
      <c r="H210" s="296"/>
      <c r="I210" s="296"/>
    </row>
    <row r="211" spans="1:9" x14ac:dyDescent="0.25">
      <c r="A211" s="54">
        <v>205</v>
      </c>
      <c r="B211" s="55" t="s">
        <v>397</v>
      </c>
      <c r="C211" s="55" t="s">
        <v>18</v>
      </c>
      <c r="D211" s="261">
        <v>45</v>
      </c>
      <c r="E211" s="54">
        <v>97.48</v>
      </c>
      <c r="F211" s="268" t="s">
        <v>429</v>
      </c>
      <c r="G211" s="269" t="s">
        <v>465</v>
      </c>
      <c r="H211" s="298">
        <v>445</v>
      </c>
      <c r="I211" s="298">
        <v>5</v>
      </c>
    </row>
    <row r="212" spans="1:9" x14ac:dyDescent="0.25">
      <c r="A212" s="137"/>
      <c r="B212" s="138"/>
      <c r="C212" s="138"/>
      <c r="D212" s="260" t="s">
        <v>93</v>
      </c>
      <c r="E212" s="137">
        <v>17</v>
      </c>
      <c r="F212" s="266" t="s">
        <v>529</v>
      </c>
      <c r="G212" s="267" t="s">
        <v>530</v>
      </c>
      <c r="H212" s="296"/>
      <c r="I212" s="296"/>
    </row>
    <row r="213" spans="1:9" x14ac:dyDescent="0.25">
      <c r="A213" s="54">
        <v>365</v>
      </c>
      <c r="B213" s="55" t="s">
        <v>395</v>
      </c>
      <c r="C213" s="55" t="s">
        <v>20</v>
      </c>
      <c r="D213" s="261">
        <v>45</v>
      </c>
      <c r="E213" s="54">
        <v>0</v>
      </c>
      <c r="F213" s="268" t="s">
        <v>133</v>
      </c>
      <c r="G213" s="269" t="s">
        <v>133</v>
      </c>
      <c r="H213" s="298">
        <v>0</v>
      </c>
      <c r="I213" s="298"/>
    </row>
    <row r="214" spans="1:9" x14ac:dyDescent="0.25">
      <c r="A214" s="137"/>
      <c r="B214" s="138"/>
      <c r="C214" s="138"/>
      <c r="D214" s="260" t="s">
        <v>93</v>
      </c>
      <c r="E214" s="137">
        <v>0</v>
      </c>
      <c r="F214" s="266" t="s">
        <v>130</v>
      </c>
      <c r="G214" s="267" t="s">
        <v>130</v>
      </c>
      <c r="H214" s="296"/>
      <c r="I214" s="296"/>
    </row>
    <row r="215" spans="1:9" x14ac:dyDescent="0.25">
      <c r="A215" s="54">
        <v>356</v>
      </c>
      <c r="B215" s="55" t="s">
        <v>400</v>
      </c>
      <c r="C215" s="55" t="s">
        <v>20</v>
      </c>
      <c r="D215" s="261">
        <v>40</v>
      </c>
      <c r="E215" s="54">
        <v>91.71</v>
      </c>
      <c r="F215" s="272" t="s">
        <v>442</v>
      </c>
      <c r="G215" s="273" t="s">
        <v>478</v>
      </c>
      <c r="H215" s="298">
        <v>517</v>
      </c>
      <c r="I215" s="298">
        <v>1</v>
      </c>
    </row>
    <row r="216" spans="1:9" x14ac:dyDescent="0.25">
      <c r="A216" s="137"/>
      <c r="B216" s="138"/>
      <c r="C216" s="138"/>
      <c r="D216" s="260" t="s">
        <v>93</v>
      </c>
      <c r="E216" s="137">
        <v>30</v>
      </c>
      <c r="F216" s="266" t="s">
        <v>531</v>
      </c>
      <c r="G216" s="267" t="s">
        <v>532</v>
      </c>
      <c r="H216" s="296"/>
      <c r="I216" s="296"/>
    </row>
    <row r="217" spans="1:9" x14ac:dyDescent="0.25">
      <c r="A217" s="54">
        <v>447</v>
      </c>
      <c r="B217" s="55" t="s">
        <v>115</v>
      </c>
      <c r="C217" s="55" t="s">
        <v>26</v>
      </c>
      <c r="D217" s="261">
        <v>40</v>
      </c>
      <c r="E217" s="54">
        <v>0</v>
      </c>
      <c r="F217" s="268" t="s">
        <v>133</v>
      </c>
      <c r="G217" s="269" t="s">
        <v>133</v>
      </c>
      <c r="H217" s="298">
        <v>0</v>
      </c>
      <c r="I217" s="298"/>
    </row>
    <row r="218" spans="1:9" x14ac:dyDescent="0.25">
      <c r="A218" s="137"/>
      <c r="B218" s="138"/>
      <c r="C218" s="138"/>
      <c r="D218" s="260" t="s">
        <v>93</v>
      </c>
      <c r="E218" s="137">
        <v>0</v>
      </c>
      <c r="F218" s="266" t="s">
        <v>130</v>
      </c>
      <c r="G218" s="267" t="s">
        <v>130</v>
      </c>
      <c r="H218" s="296"/>
      <c r="I218" s="296"/>
    </row>
    <row r="219" spans="1:9" x14ac:dyDescent="0.25">
      <c r="A219" s="54">
        <v>354</v>
      </c>
      <c r="B219" s="55" t="s">
        <v>399</v>
      </c>
      <c r="C219" s="55" t="s">
        <v>20</v>
      </c>
      <c r="D219" s="261">
        <v>40</v>
      </c>
      <c r="E219" s="54">
        <v>0</v>
      </c>
      <c r="F219" s="268" t="s">
        <v>133</v>
      </c>
      <c r="G219" s="269" t="s">
        <v>133</v>
      </c>
      <c r="H219" s="298">
        <v>0</v>
      </c>
      <c r="I219" s="298"/>
    </row>
    <row r="220" spans="1:9" x14ac:dyDescent="0.25">
      <c r="A220" s="137"/>
      <c r="B220" s="138"/>
      <c r="C220" s="138"/>
      <c r="D220" s="260" t="s">
        <v>93</v>
      </c>
      <c r="E220" s="137">
        <v>0</v>
      </c>
      <c r="F220" s="266" t="s">
        <v>130</v>
      </c>
      <c r="G220" s="267" t="s">
        <v>130</v>
      </c>
      <c r="H220" s="296"/>
      <c r="I220" s="296"/>
    </row>
    <row r="221" spans="1:9" x14ac:dyDescent="0.25">
      <c r="A221" s="54">
        <v>343</v>
      </c>
      <c r="B221" s="55" t="s">
        <v>405</v>
      </c>
      <c r="C221" s="55" t="s">
        <v>20</v>
      </c>
      <c r="D221" s="261">
        <v>35</v>
      </c>
      <c r="E221" s="54">
        <v>63.86</v>
      </c>
      <c r="F221" s="268" t="s">
        <v>432</v>
      </c>
      <c r="G221" s="269" t="s">
        <v>469</v>
      </c>
      <c r="H221" s="298">
        <v>2239</v>
      </c>
      <c r="I221" s="298">
        <v>1</v>
      </c>
    </row>
    <row r="222" spans="1:9" x14ac:dyDescent="0.25">
      <c r="A222" s="137"/>
      <c r="B222" s="138"/>
      <c r="C222" s="138"/>
      <c r="D222" s="260" t="s">
        <v>93</v>
      </c>
      <c r="E222" s="137">
        <v>600</v>
      </c>
      <c r="F222" s="266" t="s">
        <v>533</v>
      </c>
      <c r="G222" s="267" t="s">
        <v>534</v>
      </c>
      <c r="H222" s="296"/>
      <c r="I222" s="296"/>
    </row>
    <row r="223" spans="1:9" x14ac:dyDescent="0.25">
      <c r="A223" s="54">
        <v>339</v>
      </c>
      <c r="B223" s="55" t="s">
        <v>403</v>
      </c>
      <c r="C223" s="55" t="s">
        <v>20</v>
      </c>
      <c r="D223" s="261">
        <v>35</v>
      </c>
      <c r="E223" s="54">
        <v>63.68</v>
      </c>
      <c r="F223" s="272" t="s">
        <v>443</v>
      </c>
      <c r="G223" s="269" t="s">
        <v>467</v>
      </c>
      <c r="H223" s="298">
        <v>2031</v>
      </c>
      <c r="I223" s="298">
        <v>2</v>
      </c>
    </row>
    <row r="224" spans="1:9" x14ac:dyDescent="0.25">
      <c r="A224" s="137"/>
      <c r="B224" s="138"/>
      <c r="C224" s="138"/>
      <c r="D224" s="260" t="s">
        <v>93</v>
      </c>
      <c r="E224" s="137">
        <v>606</v>
      </c>
      <c r="F224" s="266" t="s">
        <v>535</v>
      </c>
      <c r="G224" s="267" t="s">
        <v>536</v>
      </c>
      <c r="H224" s="296"/>
      <c r="I224" s="296"/>
    </row>
    <row r="225" spans="1:9" x14ac:dyDescent="0.25">
      <c r="A225" s="54">
        <v>158</v>
      </c>
      <c r="B225" s="55" t="s">
        <v>404</v>
      </c>
      <c r="C225" s="55" t="s">
        <v>22</v>
      </c>
      <c r="D225" s="261">
        <v>35</v>
      </c>
      <c r="E225" s="54">
        <v>69.25</v>
      </c>
      <c r="F225" s="268" t="s">
        <v>431</v>
      </c>
      <c r="G225" s="269" t="s">
        <v>468</v>
      </c>
      <c r="H225" s="298">
        <v>1688</v>
      </c>
      <c r="I225" s="298">
        <v>3</v>
      </c>
    </row>
    <row r="226" spans="1:9" x14ac:dyDescent="0.25">
      <c r="A226" s="137"/>
      <c r="B226" s="138"/>
      <c r="C226" s="138"/>
      <c r="D226" s="260" t="s">
        <v>93</v>
      </c>
      <c r="E226" s="137">
        <v>417</v>
      </c>
      <c r="F226" s="266" t="s">
        <v>537</v>
      </c>
      <c r="G226" s="267" t="s">
        <v>538</v>
      </c>
      <c r="H226" s="296"/>
      <c r="I226" s="296"/>
    </row>
    <row r="227" spans="1:9" x14ac:dyDescent="0.25">
      <c r="A227" s="54">
        <v>344</v>
      </c>
      <c r="B227" s="55" t="s">
        <v>406</v>
      </c>
      <c r="C227" s="55" t="s">
        <v>20</v>
      </c>
      <c r="D227" s="261">
        <v>35</v>
      </c>
      <c r="E227" s="54">
        <v>68.67</v>
      </c>
      <c r="F227" s="268" t="s">
        <v>433</v>
      </c>
      <c r="G227" s="269" t="s">
        <v>470</v>
      </c>
      <c r="H227" s="298">
        <v>1501</v>
      </c>
      <c r="I227" s="298">
        <v>4</v>
      </c>
    </row>
    <row r="228" spans="1:9" x14ac:dyDescent="0.25">
      <c r="A228" s="137"/>
      <c r="B228" s="138"/>
      <c r="C228" s="138"/>
      <c r="D228" s="260" t="s">
        <v>93</v>
      </c>
      <c r="E228" s="137">
        <v>436</v>
      </c>
      <c r="F228" s="266" t="s">
        <v>539</v>
      </c>
      <c r="G228" s="267" t="s">
        <v>540</v>
      </c>
      <c r="H228" s="296"/>
      <c r="I228" s="296"/>
    </row>
    <row r="229" spans="1:9" x14ac:dyDescent="0.25">
      <c r="A229" s="54">
        <v>345</v>
      </c>
      <c r="B229" s="55" t="s">
        <v>407</v>
      </c>
      <c r="C229" s="55" t="s">
        <v>20</v>
      </c>
      <c r="D229" s="261">
        <v>35</v>
      </c>
      <c r="E229" s="54">
        <v>0</v>
      </c>
      <c r="F229" s="268" t="s">
        <v>133</v>
      </c>
      <c r="G229" s="269" t="s">
        <v>133</v>
      </c>
      <c r="H229" s="298">
        <v>0</v>
      </c>
      <c r="I229" s="298"/>
    </row>
    <row r="230" spans="1:9" x14ac:dyDescent="0.25">
      <c r="A230" s="137"/>
      <c r="B230" s="138"/>
      <c r="C230" s="138"/>
      <c r="D230" s="260" t="s">
        <v>93</v>
      </c>
      <c r="E230" s="137">
        <v>0</v>
      </c>
      <c r="F230" s="266" t="s">
        <v>130</v>
      </c>
      <c r="G230" s="267" t="s">
        <v>130</v>
      </c>
      <c r="H230" s="296"/>
      <c r="I230" s="296"/>
    </row>
    <row r="231" spans="1:9" x14ac:dyDescent="0.25">
      <c r="A231" s="54">
        <v>333</v>
      </c>
      <c r="B231" s="55" t="s">
        <v>402</v>
      </c>
      <c r="C231" s="55" t="s">
        <v>20</v>
      </c>
      <c r="D231" s="261">
        <v>30</v>
      </c>
      <c r="E231" s="54">
        <v>60.59</v>
      </c>
      <c r="F231" s="268" t="s">
        <v>435</v>
      </c>
      <c r="G231" s="269" t="s">
        <v>472</v>
      </c>
      <c r="H231" s="298">
        <v>2155</v>
      </c>
      <c r="I231" s="298">
        <v>1</v>
      </c>
    </row>
    <row r="232" spans="1:9" x14ac:dyDescent="0.25">
      <c r="A232" s="137"/>
      <c r="B232" s="138"/>
      <c r="C232" s="138"/>
      <c r="D232" s="260" t="s">
        <v>93</v>
      </c>
      <c r="E232" s="137">
        <v>676</v>
      </c>
      <c r="F232" s="266" t="s">
        <v>541</v>
      </c>
      <c r="G232" s="267" t="s">
        <v>542</v>
      </c>
      <c r="H232" s="296"/>
      <c r="I232" s="296"/>
    </row>
    <row r="233" spans="1:9" x14ac:dyDescent="0.25">
      <c r="A233" s="54">
        <v>332</v>
      </c>
      <c r="B233" s="55" t="s">
        <v>401</v>
      </c>
      <c r="C233" s="55" t="s">
        <v>20</v>
      </c>
      <c r="D233" s="261">
        <v>30</v>
      </c>
      <c r="E233" s="54">
        <v>75.16</v>
      </c>
      <c r="F233" s="268" t="s">
        <v>434</v>
      </c>
      <c r="G233" s="269" t="s">
        <v>471</v>
      </c>
      <c r="H233" s="298">
        <v>1562</v>
      </c>
      <c r="I233" s="298">
        <v>2</v>
      </c>
    </row>
    <row r="234" spans="1:9" x14ac:dyDescent="0.25">
      <c r="A234" s="137"/>
      <c r="B234" s="138"/>
      <c r="C234" s="138"/>
      <c r="D234" s="260" t="s">
        <v>93</v>
      </c>
      <c r="E234" s="137">
        <v>215</v>
      </c>
      <c r="F234" s="266" t="s">
        <v>508</v>
      </c>
      <c r="G234" s="267" t="s">
        <v>543</v>
      </c>
      <c r="H234" s="296"/>
      <c r="I234" s="296"/>
    </row>
    <row r="235" spans="1:9" ht="15.75" thickBot="1" x14ac:dyDescent="0.3">
      <c r="A235" s="21"/>
      <c r="B235" s="22"/>
      <c r="C235" s="22"/>
      <c r="D235" s="159"/>
      <c r="E235" s="21"/>
      <c r="F235" s="270" t="s">
        <v>242</v>
      </c>
      <c r="G235" s="271"/>
      <c r="H235" s="26"/>
      <c r="I235" s="26"/>
    </row>
  </sheetData>
  <mergeCells count="82">
    <mergeCell ref="H225:H226"/>
    <mergeCell ref="I225:I226"/>
    <mergeCell ref="H233:H234"/>
    <mergeCell ref="I233:I234"/>
    <mergeCell ref="H227:H228"/>
    <mergeCell ref="I227:I228"/>
    <mergeCell ref="H229:H230"/>
    <mergeCell ref="I229:I230"/>
    <mergeCell ref="H231:H232"/>
    <mergeCell ref="I231:I232"/>
    <mergeCell ref="H219:H220"/>
    <mergeCell ref="I219:I220"/>
    <mergeCell ref="H221:H222"/>
    <mergeCell ref="I221:I222"/>
    <mergeCell ref="H223:H224"/>
    <mergeCell ref="I223:I224"/>
    <mergeCell ref="H213:H214"/>
    <mergeCell ref="I213:I214"/>
    <mergeCell ref="H215:H216"/>
    <mergeCell ref="I215:I216"/>
    <mergeCell ref="H217:H218"/>
    <mergeCell ref="I217:I218"/>
    <mergeCell ref="H207:H208"/>
    <mergeCell ref="I207:I208"/>
    <mergeCell ref="H209:H210"/>
    <mergeCell ref="I209:I210"/>
    <mergeCell ref="H211:H212"/>
    <mergeCell ref="I211:I212"/>
    <mergeCell ref="H201:H202"/>
    <mergeCell ref="I201:I202"/>
    <mergeCell ref="H203:H204"/>
    <mergeCell ref="I203:I204"/>
    <mergeCell ref="H205:H206"/>
    <mergeCell ref="I205:I206"/>
    <mergeCell ref="H195:H196"/>
    <mergeCell ref="I195:I196"/>
    <mergeCell ref="H197:H198"/>
    <mergeCell ref="I197:I198"/>
    <mergeCell ref="H199:H200"/>
    <mergeCell ref="I199:I200"/>
    <mergeCell ref="H189:H190"/>
    <mergeCell ref="I189:I190"/>
    <mergeCell ref="H191:H192"/>
    <mergeCell ref="I191:I192"/>
    <mergeCell ref="H193:H194"/>
    <mergeCell ref="I193:I194"/>
    <mergeCell ref="H183:H184"/>
    <mergeCell ref="I183:I184"/>
    <mergeCell ref="H185:H186"/>
    <mergeCell ref="I185:I186"/>
    <mergeCell ref="H187:H188"/>
    <mergeCell ref="I187:I188"/>
    <mergeCell ref="H177:H178"/>
    <mergeCell ref="I177:I178"/>
    <mergeCell ref="H179:H180"/>
    <mergeCell ref="I179:I180"/>
    <mergeCell ref="H181:H182"/>
    <mergeCell ref="I181:I182"/>
    <mergeCell ref="H171:H172"/>
    <mergeCell ref="I171:I172"/>
    <mergeCell ref="H173:H174"/>
    <mergeCell ref="I173:I174"/>
    <mergeCell ref="H175:H176"/>
    <mergeCell ref="I175:I176"/>
    <mergeCell ref="H165:H166"/>
    <mergeCell ref="I165:I166"/>
    <mergeCell ref="H167:H168"/>
    <mergeCell ref="I167:I168"/>
    <mergeCell ref="H169:H170"/>
    <mergeCell ref="I169:I170"/>
    <mergeCell ref="H159:H160"/>
    <mergeCell ref="I159:I160"/>
    <mergeCell ref="H161:H162"/>
    <mergeCell ref="I161:I162"/>
    <mergeCell ref="H163:H164"/>
    <mergeCell ref="I163:I164"/>
    <mergeCell ref="H153:H154"/>
    <mergeCell ref="I153:I154"/>
    <mergeCell ref="H155:H156"/>
    <mergeCell ref="I155:I156"/>
    <mergeCell ref="H157:H158"/>
    <mergeCell ref="I157:I1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</vt:lpstr>
      <vt:lpstr>H</vt:lpstr>
      <vt:lpstr>PD</vt:lpstr>
      <vt:lpstr>PV</vt:lpstr>
      <vt:lpstr>TLD</vt:lpstr>
      <vt:lpstr>TLV</vt:lpstr>
      <vt:lpstr>TSD</vt:lpstr>
      <vt:lpstr>TSV</vt:lpstr>
      <vt:lpstr>TMD</vt:lpstr>
      <vt:lpstr>TMV</vt:lpstr>
      <vt:lpstr>TVD</vt:lpstr>
      <vt:lpstr>TVV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Luis Candia</cp:lastModifiedBy>
  <dcterms:created xsi:type="dcterms:W3CDTF">2016-04-14T11:17:25Z</dcterms:created>
  <dcterms:modified xsi:type="dcterms:W3CDTF">2017-08-25T14:55:05Z</dcterms:modified>
</cp:coreProperties>
</file>